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76" i="1" l="1"/>
  <c r="H5" i="2" s="1"/>
  <c r="AGN218" i="1"/>
  <c r="H13" i="2" s="1"/>
  <c r="AGN330" i="1"/>
  <c r="H21" i="2" s="1"/>
  <c r="AGN125" i="1"/>
  <c r="H8" i="2" s="1"/>
  <c r="AGN205" i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<sst xmlns="http://schemas.openxmlformats.org/spreadsheetml/2006/main" count="21908" uniqueCount="394">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</sst>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9">
    <xf numFmtId="0" fontId="0" fillId="0" borderId="0" xfId="0"/>
    <xf numFmtId="0" fontId="9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39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AY114" sqref="AAY114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/>
    <col min="648" max="666" width="2.7109375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27" t="s">
        <v>0</v>
      </c>
      <c r="AGK1" s="127"/>
      <c r="AGL1" s="127"/>
      <c r="AGP1" s="5">
        <v>39</v>
      </c>
      <c r="AGQ1" s="141" t="s">
        <v>266</v>
      </c>
      <c r="AGR1" s="142" t="s">
        <v>266</v>
      </c>
      <c r="AGS1" s="142"/>
      <c r="AGT1" s="142"/>
      <c r="AGU1" s="142"/>
      <c r="AGV1" s="142"/>
      <c r="AGW1" s="142"/>
      <c r="AGX1" s="142"/>
      <c r="AGY1" s="142"/>
      <c r="AGZ1" s="142"/>
      <c r="AHA1" s="142"/>
      <c r="AHB1" s="142"/>
      <c r="AHC1" s="142"/>
      <c r="AHD1" s="142"/>
      <c r="AHE1" s="142"/>
      <c r="AHF1" s="142"/>
      <c r="AHG1" s="142"/>
      <c r="AHH1" s="142"/>
      <c r="AHI1" s="142"/>
      <c r="AHJ1" s="142"/>
      <c r="AHK1" s="142"/>
      <c r="AHL1" s="142"/>
      <c r="AHM1" s="142"/>
      <c r="AHN1" s="142"/>
      <c r="AHO1" s="142"/>
      <c r="AHP1" s="142"/>
      <c r="AHQ1" s="142"/>
      <c r="AHR1" s="142"/>
      <c r="AHS1" s="142"/>
      <c r="AHT1" s="143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28">
        <f>IF(ISERROR(INDEX(C3:AFR3,,MATCH(AGP5,C7:AFO7,0))),"",INDEX(C3:AFR3,,MATCH(AGP5,C7:AFO7,0)))</f>
        <v>44298</v>
      </c>
      <c r="AGL2" s="134"/>
      <c r="AGP2" s="5">
        <f ca="1">WEEKNUM(NOW(),1)</f>
        <v>17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26">
        <v>44074</v>
      </c>
      <c r="D3" s="126"/>
      <c r="E3" s="126"/>
      <c r="F3" s="126"/>
      <c r="G3" s="126">
        <f>IF(C3="","",IF(C4="пятница",C3+3,C3+1))</f>
        <v>44075</v>
      </c>
      <c r="H3" s="126"/>
      <c r="I3" s="126"/>
      <c r="J3" s="126"/>
      <c r="K3" s="126">
        <f t="shared" ref="K3" si="0">IF(G3="","",IF(G4="пятница",G3+3,G3+1))</f>
        <v>44076</v>
      </c>
      <c r="L3" s="126"/>
      <c r="M3" s="126"/>
      <c r="N3" s="126"/>
      <c r="O3" s="126">
        <f t="shared" ref="O3" si="1">IF(K3="","",IF(K4="пятница",K3+3,K3+1))</f>
        <v>44077</v>
      </c>
      <c r="P3" s="126"/>
      <c r="Q3" s="126"/>
      <c r="R3" s="126"/>
      <c r="S3" s="126">
        <f t="shared" ref="S3" si="2">IF(O3="","",IF(O4="пятница",O3+3,O3+1))</f>
        <v>44078</v>
      </c>
      <c r="T3" s="126"/>
      <c r="U3" s="126"/>
      <c r="V3" s="126"/>
      <c r="W3" s="126">
        <f t="shared" ref="W3" si="3">IF(S3="","",IF(S4="пятница",S3+3,S3+1))</f>
        <v>44081</v>
      </c>
      <c r="X3" s="126"/>
      <c r="Y3" s="126"/>
      <c r="Z3" s="126"/>
      <c r="AA3" s="126">
        <f t="shared" ref="AA3" si="4">IF(W3="","",IF(W4="пятница",W3+3,W3+1))</f>
        <v>44082</v>
      </c>
      <c r="AB3" s="126"/>
      <c r="AC3" s="126"/>
      <c r="AD3" s="126"/>
      <c r="AE3" s="126">
        <f t="shared" ref="AE3" si="5">IF(AA3="","",IF(AA4="пятница",AA3+3,AA3+1))</f>
        <v>44083</v>
      </c>
      <c r="AF3" s="126"/>
      <c r="AG3" s="126"/>
      <c r="AH3" s="126"/>
      <c r="AI3" s="126">
        <f t="shared" ref="AI3" si="6">IF(AE3="","",IF(AE4="пятница",AE3+3,AE3+1))</f>
        <v>44084</v>
      </c>
      <c r="AJ3" s="126"/>
      <c r="AK3" s="126"/>
      <c r="AL3" s="126"/>
      <c r="AM3" s="126">
        <f t="shared" ref="AM3" si="7">IF(AI3="","",IF(AI4="пятница",AI3+3,AI3+1))</f>
        <v>44085</v>
      </c>
      <c r="AN3" s="126"/>
      <c r="AO3" s="126"/>
      <c r="AP3" s="126"/>
      <c r="AQ3" s="126">
        <f t="shared" ref="AQ3" si="8">IF(AM3="","",IF(AM4="пятница",AM3+3,AM3+1))</f>
        <v>44088</v>
      </c>
      <c r="AR3" s="126"/>
      <c r="AS3" s="126"/>
      <c r="AT3" s="126"/>
      <c r="AU3" s="126">
        <f>IF(AQ3="","",IF(AQ4="пятница",AQ3+3,AQ3+1))</f>
        <v>44089</v>
      </c>
      <c r="AV3" s="126"/>
      <c r="AW3" s="126"/>
      <c r="AX3" s="126"/>
      <c r="AY3" s="126">
        <f t="shared" ref="AY3" si="9">IF(AU3="","",IF(AU4="пятница",AU3+3,AU3+1))</f>
        <v>44090</v>
      </c>
      <c r="AZ3" s="126"/>
      <c r="BA3" s="126"/>
      <c r="BB3" s="126"/>
      <c r="BC3" s="126">
        <f t="shared" ref="BC3" si="10">IF(AY3="","",IF(AY4="пятница",AY3+3,AY3+1))</f>
        <v>44091</v>
      </c>
      <c r="BD3" s="126"/>
      <c r="BE3" s="126"/>
      <c r="BF3" s="126"/>
      <c r="BG3" s="126">
        <f t="shared" ref="BG3" si="11">IF(BC3="","",IF(BC4="пятница",BC3+3,BC3+1))</f>
        <v>44092</v>
      </c>
      <c r="BH3" s="126"/>
      <c r="BI3" s="126"/>
      <c r="BJ3" s="126"/>
      <c r="BK3" s="126">
        <f t="shared" ref="BK3" si="12">IF(BG3="","",IF(BG4="пятница",BG3+3,BG3+1))</f>
        <v>44095</v>
      </c>
      <c r="BL3" s="126"/>
      <c r="BM3" s="126"/>
      <c r="BN3" s="126"/>
      <c r="BO3" s="126">
        <f t="shared" ref="BO3" si="13">IF(BK3="","",IF(BK4="пятница",BK3+3,BK3+1))</f>
        <v>44096</v>
      </c>
      <c r="BP3" s="126"/>
      <c r="BQ3" s="126"/>
      <c r="BR3" s="126"/>
      <c r="BS3" s="126">
        <f t="shared" ref="BS3" si="14">IF(BO3="","",IF(BO4="пятница",BO3+3,BO3+1))</f>
        <v>44097</v>
      </c>
      <c r="BT3" s="126"/>
      <c r="BU3" s="126"/>
      <c r="BV3" s="126"/>
      <c r="BW3" s="126">
        <f t="shared" ref="BW3" si="15">IF(BS3="","",IF(BS4="пятница",BS3+3,BS3+1))</f>
        <v>44098</v>
      </c>
      <c r="BX3" s="126"/>
      <c r="BY3" s="126"/>
      <c r="BZ3" s="126"/>
      <c r="CA3" s="126">
        <f t="shared" ref="CA3" si="16">IF(BW3="","",IF(BW4="пятница",BW3+3,BW3+1))</f>
        <v>44099</v>
      </c>
      <c r="CB3" s="126"/>
      <c r="CC3" s="126"/>
      <c r="CD3" s="126"/>
      <c r="CE3" s="126">
        <f t="shared" ref="CE3" si="17">IF(CA3="","",IF(CA4="пятница",CA3+3,CA3+1))</f>
        <v>44102</v>
      </c>
      <c r="CF3" s="126"/>
      <c r="CG3" s="126"/>
      <c r="CH3" s="126"/>
      <c r="CI3" s="126">
        <f t="shared" ref="CI3" si="18">IF(CE3="","",IF(CE4="пятница",CE3+3,CE3+1))</f>
        <v>44103</v>
      </c>
      <c r="CJ3" s="126"/>
      <c r="CK3" s="126"/>
      <c r="CL3" s="126"/>
      <c r="CM3" s="126">
        <f t="shared" ref="CM3" si="19">IF(CI3="","",IF(CI4="пятница",CI3+3,CI3+1))</f>
        <v>44104</v>
      </c>
      <c r="CN3" s="126"/>
      <c r="CO3" s="126"/>
      <c r="CP3" s="126"/>
      <c r="CQ3" s="126">
        <f t="shared" ref="CQ3" si="20">IF(CM3="","",IF(CM4="пятница",CM3+3,CM3+1))</f>
        <v>44105</v>
      </c>
      <c r="CR3" s="126"/>
      <c r="CS3" s="126"/>
      <c r="CT3" s="126"/>
      <c r="CU3" s="126">
        <f t="shared" ref="CU3" si="21">IF(CQ3="","",IF(CQ4="пятница",CQ3+3,CQ3+1))</f>
        <v>44106</v>
      </c>
      <c r="CV3" s="126"/>
      <c r="CW3" s="126"/>
      <c r="CX3" s="126"/>
      <c r="CY3" s="126">
        <f t="shared" ref="CY3" si="22">IF(CU3="","",IF(CU4="пятница",CU3+3,CU3+1))</f>
        <v>44109</v>
      </c>
      <c r="CZ3" s="126"/>
      <c r="DA3" s="126"/>
      <c r="DB3" s="126"/>
      <c r="DC3" s="126">
        <f t="shared" ref="DC3" si="23">IF(CY3="","",IF(CY4="пятница",CY3+3,CY3+1))</f>
        <v>44110</v>
      </c>
      <c r="DD3" s="126"/>
      <c r="DE3" s="126"/>
      <c r="DF3" s="126"/>
      <c r="DG3" s="126">
        <f t="shared" ref="DG3" si="24">IF(DC3="","",IF(DC4="пятница",DC3+3,DC3+1))</f>
        <v>44111</v>
      </c>
      <c r="DH3" s="126"/>
      <c r="DI3" s="126"/>
      <c r="DJ3" s="126"/>
      <c r="DK3" s="126">
        <f t="shared" ref="DK3" si="25">IF(DG3="","",IF(DG4="пятница",DG3+3,DG3+1))</f>
        <v>44112</v>
      </c>
      <c r="DL3" s="126"/>
      <c r="DM3" s="126"/>
      <c r="DN3" s="126"/>
      <c r="DO3" s="126">
        <f t="shared" ref="DO3" si="26">IF(DK3="","",IF(DK4="пятница",DK3+3,DK3+1))</f>
        <v>44113</v>
      </c>
      <c r="DP3" s="126"/>
      <c r="DQ3" s="126"/>
      <c r="DR3" s="126"/>
      <c r="DS3" s="126">
        <f t="shared" ref="DS3" si="27">IF(DO3="","",IF(DO4="пятница",DO3+3,DO3+1))</f>
        <v>44116</v>
      </c>
      <c r="DT3" s="126"/>
      <c r="DU3" s="126"/>
      <c r="DV3" s="126"/>
      <c r="DW3" s="126">
        <f t="shared" ref="DW3" si="28">IF(DS3="","",IF(DS4="пятница",DS3+3,DS3+1))</f>
        <v>44117</v>
      </c>
      <c r="DX3" s="126"/>
      <c r="DY3" s="126"/>
      <c r="DZ3" s="126"/>
      <c r="EA3" s="126">
        <f t="shared" ref="EA3" si="29">IF(DW3="","",IF(DW4="пятница",DW3+3,DW3+1))</f>
        <v>44118</v>
      </c>
      <c r="EB3" s="126"/>
      <c r="EC3" s="126"/>
      <c r="ED3" s="126"/>
      <c r="EE3" s="126">
        <f t="shared" ref="EE3" si="30">IF(EA3="","",IF(EA4="пятница",EA3+3,EA3+1))</f>
        <v>44119</v>
      </c>
      <c r="EF3" s="126"/>
      <c r="EG3" s="126"/>
      <c r="EH3" s="126"/>
      <c r="EI3" s="126">
        <f t="shared" ref="EI3" si="31">IF(EE3="","",IF(EE4="пятница",EE3+3,EE3+1))</f>
        <v>44120</v>
      </c>
      <c r="EJ3" s="126"/>
      <c r="EK3" s="126"/>
      <c r="EL3" s="126"/>
      <c r="EM3" s="126">
        <f t="shared" ref="EM3" si="32">IF(EI3="","",IF(EI4="пятница",EI3+3,EI3+1))</f>
        <v>44123</v>
      </c>
      <c r="EN3" s="126"/>
      <c r="EO3" s="126"/>
      <c r="EP3" s="126"/>
      <c r="EQ3" s="126">
        <f t="shared" ref="EQ3" si="33">IF(EM3="","",IF(EM4="пятница",EM3+3,EM3+1))</f>
        <v>44124</v>
      </c>
      <c r="ER3" s="126"/>
      <c r="ES3" s="126"/>
      <c r="ET3" s="126"/>
      <c r="EU3" s="126">
        <f t="shared" ref="EU3" si="34">IF(EQ3="","",IF(EQ4="пятница",EQ3+3,EQ3+1))</f>
        <v>44125</v>
      </c>
      <c r="EV3" s="126"/>
      <c r="EW3" s="126"/>
      <c r="EX3" s="126"/>
      <c r="EY3" s="126">
        <f t="shared" ref="EY3" si="35">IF(EU3="","",IF(EU4="пятница",EU3+3,EU3+1))</f>
        <v>44126</v>
      </c>
      <c r="EZ3" s="126"/>
      <c r="FA3" s="126"/>
      <c r="FB3" s="126"/>
      <c r="FC3" s="126">
        <f t="shared" ref="FC3" si="36">IF(EY3="","",IF(EY4="пятница",EY3+3,EY3+1))</f>
        <v>44127</v>
      </c>
      <c r="FD3" s="126"/>
      <c r="FE3" s="126"/>
      <c r="FF3" s="126"/>
      <c r="FG3" s="126">
        <f t="shared" ref="FG3" si="37">IF(FC3="","",IF(FC4="пятница",FC3+3,FC3+1))</f>
        <v>44130</v>
      </c>
      <c r="FH3" s="126"/>
      <c r="FI3" s="126"/>
      <c r="FJ3" s="126"/>
      <c r="FK3" s="126">
        <f t="shared" ref="FK3" si="38">IF(FG3="","",IF(FG4="пятница",FG3+3,FG3+1))</f>
        <v>44131</v>
      </c>
      <c r="FL3" s="126"/>
      <c r="FM3" s="126"/>
      <c r="FN3" s="126"/>
      <c r="FO3" s="126">
        <f t="shared" ref="FO3" si="39">IF(FK3="","",IF(FK4="пятница",FK3+3,FK3+1))</f>
        <v>44132</v>
      </c>
      <c r="FP3" s="126"/>
      <c r="FQ3" s="126"/>
      <c r="FR3" s="126"/>
      <c r="FS3" s="126">
        <f t="shared" ref="FS3" si="40">IF(FO3="","",IF(FO4="пятница",FO3+3,FO3+1))</f>
        <v>44133</v>
      </c>
      <c r="FT3" s="126"/>
      <c r="FU3" s="126"/>
      <c r="FV3" s="126"/>
      <c r="FW3" s="126">
        <f t="shared" ref="FW3" si="41">IF(FS3="","",IF(FS4="пятница",FS3+3,FS3+1))</f>
        <v>44134</v>
      </c>
      <c r="FX3" s="126"/>
      <c r="FY3" s="126"/>
      <c r="FZ3" s="126"/>
      <c r="GA3" s="126">
        <f t="shared" ref="GA3" si="42">IF(FW3="","",IF(FW4="пятница",FW3+3,FW3+1))</f>
        <v>44137</v>
      </c>
      <c r="GB3" s="126"/>
      <c r="GC3" s="126"/>
      <c r="GD3" s="126"/>
      <c r="GE3" s="126">
        <f t="shared" ref="GE3" si="43">IF(GA3="","",IF(GA4="пятница",GA3+3,GA3+1))</f>
        <v>44138</v>
      </c>
      <c r="GF3" s="126"/>
      <c r="GG3" s="126"/>
      <c r="GH3" s="126"/>
      <c r="GI3" s="126">
        <f t="shared" ref="GI3" si="44">IF(GE3="","",IF(GE4="пятница",GE3+3,GE3+1))</f>
        <v>44139</v>
      </c>
      <c r="GJ3" s="126"/>
      <c r="GK3" s="126"/>
      <c r="GL3" s="126"/>
      <c r="GM3" s="126">
        <f t="shared" ref="GM3" si="45">IF(GI3="","",IF(GI4="пятница",GI3+3,GI3+1))</f>
        <v>44140</v>
      </c>
      <c r="GN3" s="126"/>
      <c r="GO3" s="126"/>
      <c r="GP3" s="126"/>
      <c r="GQ3" s="126">
        <f t="shared" ref="GQ3" si="46">IF(GM3="","",IF(GM4="пятница",GM3+3,GM3+1))</f>
        <v>44141</v>
      </c>
      <c r="GR3" s="126"/>
      <c r="GS3" s="126"/>
      <c r="GT3" s="126"/>
      <c r="GU3" s="126">
        <f t="shared" ref="GU3" si="47">IF(GQ3="","",IF(GQ4="пятница",GQ3+3,GQ3+1))</f>
        <v>44144</v>
      </c>
      <c r="GV3" s="126"/>
      <c r="GW3" s="126"/>
      <c r="GX3" s="126"/>
      <c r="GY3" s="126">
        <f t="shared" ref="GY3" si="48">IF(GU3="","",IF(GU4="пятница",GU3+3,GU3+1))</f>
        <v>44145</v>
      </c>
      <c r="GZ3" s="126"/>
      <c r="HA3" s="126"/>
      <c r="HB3" s="126"/>
      <c r="HC3" s="126">
        <f t="shared" ref="HC3" si="49">IF(GY3="","",IF(GY4="пятница",GY3+3,GY3+1))</f>
        <v>44146</v>
      </c>
      <c r="HD3" s="126"/>
      <c r="HE3" s="126"/>
      <c r="HF3" s="126"/>
      <c r="HG3" s="126">
        <f t="shared" ref="HG3" si="50">IF(HC3="","",IF(HC4="пятница",HC3+3,HC3+1))</f>
        <v>44147</v>
      </c>
      <c r="HH3" s="126"/>
      <c r="HI3" s="126"/>
      <c r="HJ3" s="126"/>
      <c r="HK3" s="126">
        <f t="shared" ref="HK3" si="51">IF(HG3="","",IF(HG4="пятница",HG3+3,HG3+1))</f>
        <v>44148</v>
      </c>
      <c r="HL3" s="126"/>
      <c r="HM3" s="126"/>
      <c r="HN3" s="126"/>
      <c r="HO3" s="126">
        <f t="shared" ref="HO3" si="52">IF(HK3="","",IF(HK4="пятница",HK3+3,HK3+1))</f>
        <v>44151</v>
      </c>
      <c r="HP3" s="126"/>
      <c r="HQ3" s="126"/>
      <c r="HR3" s="126"/>
      <c r="HS3" s="126">
        <f t="shared" ref="HS3" si="53">IF(HO3="","",IF(HO4="пятница",HO3+3,HO3+1))</f>
        <v>44152</v>
      </c>
      <c r="HT3" s="126"/>
      <c r="HU3" s="126"/>
      <c r="HV3" s="126"/>
      <c r="HW3" s="126">
        <f t="shared" ref="HW3" si="54">IF(HS3="","",IF(HS4="пятница",HS3+3,HS3+1))</f>
        <v>44153</v>
      </c>
      <c r="HX3" s="126"/>
      <c r="HY3" s="126"/>
      <c r="HZ3" s="126"/>
      <c r="IA3" s="126">
        <f t="shared" ref="IA3" si="55">IF(HW3="","",IF(HW4="пятница",HW3+3,HW3+1))</f>
        <v>44154</v>
      </c>
      <c r="IB3" s="126"/>
      <c r="IC3" s="126"/>
      <c r="ID3" s="126"/>
      <c r="IE3" s="126">
        <f t="shared" ref="IE3" si="56">IF(IA3="","",IF(IA4="пятница",IA3+3,IA3+1))</f>
        <v>44155</v>
      </c>
      <c r="IF3" s="126"/>
      <c r="IG3" s="126"/>
      <c r="IH3" s="126"/>
      <c r="II3" s="126">
        <f t="shared" ref="II3" si="57">IF(IE3="","",IF(IE4="пятница",IE3+3,IE3+1))</f>
        <v>44158</v>
      </c>
      <c r="IJ3" s="126"/>
      <c r="IK3" s="126"/>
      <c r="IL3" s="126"/>
      <c r="IM3" s="126">
        <f t="shared" ref="IM3" si="58">IF(II3="","",IF(II4="пятница",II3+3,II3+1))</f>
        <v>44159</v>
      </c>
      <c r="IN3" s="126"/>
      <c r="IO3" s="126"/>
      <c r="IP3" s="126"/>
      <c r="IQ3" s="126">
        <f t="shared" ref="IQ3" si="59">IF(IM3="","",IF(IM4="пятница",IM3+3,IM3+1))</f>
        <v>44160</v>
      </c>
      <c r="IR3" s="126"/>
      <c r="IS3" s="126"/>
      <c r="IT3" s="126"/>
      <c r="IU3" s="126">
        <f t="shared" ref="IU3" si="60">IF(IQ3="","",IF(IQ4="пятница",IQ3+3,IQ3+1))</f>
        <v>44161</v>
      </c>
      <c r="IV3" s="126"/>
      <c r="IW3" s="126"/>
      <c r="IX3" s="126"/>
      <c r="IY3" s="126">
        <f t="shared" ref="IY3" si="61">IF(IU3="","",IF(IU4="пятница",IU3+3,IU3+1))</f>
        <v>44162</v>
      </c>
      <c r="IZ3" s="126"/>
      <c r="JA3" s="126"/>
      <c r="JB3" s="126"/>
      <c r="JC3" s="126">
        <f t="shared" ref="JC3" si="62">IF(IY3="","",IF(IY4="пятница",IY3+3,IY3+1))</f>
        <v>44165</v>
      </c>
      <c r="JD3" s="126"/>
      <c r="JE3" s="126"/>
      <c r="JF3" s="126"/>
      <c r="JG3" s="126">
        <f t="shared" ref="JG3" si="63">IF(JC3="","",IF(JC4="пятница",JC3+3,JC3+1))</f>
        <v>44166</v>
      </c>
      <c r="JH3" s="126"/>
      <c r="JI3" s="126"/>
      <c r="JJ3" s="126"/>
      <c r="JK3" s="126">
        <f t="shared" ref="JK3" si="64">IF(JG3="","",IF(JG4="пятница",JG3+3,JG3+1))</f>
        <v>44167</v>
      </c>
      <c r="JL3" s="126"/>
      <c r="JM3" s="126"/>
      <c r="JN3" s="126"/>
      <c r="JO3" s="126">
        <f t="shared" ref="JO3" si="65">IF(JK3="","",IF(JK4="пятница",JK3+3,JK3+1))</f>
        <v>44168</v>
      </c>
      <c r="JP3" s="126"/>
      <c r="JQ3" s="126"/>
      <c r="JR3" s="126"/>
      <c r="JS3" s="126">
        <f t="shared" ref="JS3" si="66">IF(JO3="","",IF(JO4="пятница",JO3+3,JO3+1))</f>
        <v>44169</v>
      </c>
      <c r="JT3" s="126"/>
      <c r="JU3" s="126"/>
      <c r="JV3" s="126"/>
      <c r="JW3" s="126">
        <f t="shared" ref="JW3" si="67">IF(JS3="","",IF(JS4="пятница",JS3+3,JS3+1))</f>
        <v>44172</v>
      </c>
      <c r="JX3" s="126"/>
      <c r="JY3" s="126"/>
      <c r="JZ3" s="126"/>
      <c r="KA3" s="126">
        <f t="shared" ref="KA3" si="68">IF(JW3="","",IF(JW4="пятница",JW3+3,JW3+1))</f>
        <v>44173</v>
      </c>
      <c r="KB3" s="126"/>
      <c r="KC3" s="126"/>
      <c r="KD3" s="126"/>
      <c r="KE3" s="126">
        <f t="shared" ref="KE3" si="69">IF(KA3="","",IF(KA4="пятница",KA3+3,KA3+1))</f>
        <v>44174</v>
      </c>
      <c r="KF3" s="126"/>
      <c r="KG3" s="126"/>
      <c r="KH3" s="126"/>
      <c r="KI3" s="126">
        <f t="shared" ref="KI3" si="70">IF(KE3="","",IF(KE4="пятница",KE3+3,KE3+1))</f>
        <v>44175</v>
      </c>
      <c r="KJ3" s="126"/>
      <c r="KK3" s="126"/>
      <c r="KL3" s="126"/>
      <c r="KM3" s="126">
        <f t="shared" ref="KM3" si="71">IF(KI3="","",IF(KI4="пятница",KI3+3,KI3+1))</f>
        <v>44176</v>
      </c>
      <c r="KN3" s="126"/>
      <c r="KO3" s="126"/>
      <c r="KP3" s="126"/>
      <c r="KQ3" s="126">
        <f t="shared" ref="KQ3" si="72">IF(KM3="","",IF(KM4="пятница",KM3+3,KM3+1))</f>
        <v>44179</v>
      </c>
      <c r="KR3" s="126"/>
      <c r="KS3" s="126"/>
      <c r="KT3" s="126"/>
      <c r="KU3" s="126">
        <f t="shared" ref="KU3" si="73">IF(KQ3="","",IF(KQ4="пятница",KQ3+3,KQ3+1))</f>
        <v>44180</v>
      </c>
      <c r="KV3" s="126"/>
      <c r="KW3" s="126"/>
      <c r="KX3" s="126"/>
      <c r="KY3" s="126">
        <f t="shared" ref="KY3" si="74">IF(KU3="","",IF(KU4="пятница",KU3+3,KU3+1))</f>
        <v>44181</v>
      </c>
      <c r="KZ3" s="126"/>
      <c r="LA3" s="126"/>
      <c r="LB3" s="126"/>
      <c r="LC3" s="126">
        <f t="shared" ref="LC3" si="75">IF(KY3="","",IF(KY4="пятница",KY3+3,KY3+1))</f>
        <v>44182</v>
      </c>
      <c r="LD3" s="126"/>
      <c r="LE3" s="126"/>
      <c r="LF3" s="126"/>
      <c r="LG3" s="126">
        <f t="shared" ref="LG3" si="76">IF(LC3="","",IF(LC4="пятница",LC3+3,LC3+1))</f>
        <v>44183</v>
      </c>
      <c r="LH3" s="126"/>
      <c r="LI3" s="126"/>
      <c r="LJ3" s="126"/>
      <c r="LK3" s="126">
        <f t="shared" ref="LK3" si="77">IF(LG3="","",IF(LG4="пятница",LG3+3,LG3+1))</f>
        <v>44186</v>
      </c>
      <c r="LL3" s="126"/>
      <c r="LM3" s="126"/>
      <c r="LN3" s="126"/>
      <c r="LO3" s="126">
        <f t="shared" ref="LO3" si="78">IF(LK3="","",IF(LK4="пятница",LK3+3,LK3+1))</f>
        <v>44187</v>
      </c>
      <c r="LP3" s="126"/>
      <c r="LQ3" s="126"/>
      <c r="LR3" s="126"/>
      <c r="LS3" s="126">
        <f t="shared" ref="LS3" si="79">IF(LO3="","",IF(LO4="пятница",LO3+3,LO3+1))</f>
        <v>44188</v>
      </c>
      <c r="LT3" s="126"/>
      <c r="LU3" s="126"/>
      <c r="LV3" s="126"/>
      <c r="LW3" s="126">
        <f t="shared" ref="LW3" si="80">IF(LS3="","",IF(LS4="пятница",LS3+3,LS3+1))</f>
        <v>44189</v>
      </c>
      <c r="LX3" s="126"/>
      <c r="LY3" s="126"/>
      <c r="LZ3" s="126"/>
      <c r="MA3" s="126">
        <f t="shared" ref="MA3" si="81">IF(LW3="","",IF(LW4="пятница",LW3+3,LW3+1))</f>
        <v>44190</v>
      </c>
      <c r="MB3" s="126"/>
      <c r="MC3" s="126"/>
      <c r="MD3" s="126"/>
      <c r="ME3" s="126">
        <f t="shared" ref="ME3" si="82">IF(MA3="","",IF(MA4="пятница",MA3+3,MA3+1))</f>
        <v>44193</v>
      </c>
      <c r="MF3" s="126"/>
      <c r="MG3" s="126"/>
      <c r="MH3" s="126"/>
      <c r="MI3" s="126">
        <f t="shared" ref="MI3" si="83">IF(ME3="","",IF(ME4="пятница",ME3+3,ME3+1))</f>
        <v>44194</v>
      </c>
      <c r="MJ3" s="126"/>
      <c r="MK3" s="126"/>
      <c r="ML3" s="126"/>
      <c r="MM3" s="126">
        <f t="shared" ref="MM3" si="84">IF(MI3="","",IF(MI4="пятница",MI3+3,MI3+1))</f>
        <v>44195</v>
      </c>
      <c r="MN3" s="126"/>
      <c r="MO3" s="126"/>
      <c r="MP3" s="126"/>
      <c r="MQ3" s="126">
        <f t="shared" ref="MQ3" si="85">IF(MM3="","",IF(MM4="пятница",MM3+3,MM3+1))</f>
        <v>44196</v>
      </c>
      <c r="MR3" s="126"/>
      <c r="MS3" s="126"/>
      <c r="MT3" s="126"/>
      <c r="MU3" s="126">
        <f t="shared" ref="MU3" si="86">IF(MQ3="","",IF(MQ4="пятница",MQ3+3,MQ3+1))</f>
        <v>44197</v>
      </c>
      <c r="MV3" s="126"/>
      <c r="MW3" s="126"/>
      <c r="MX3" s="126"/>
      <c r="MY3" s="126">
        <f t="shared" ref="MY3" si="87">IF(MU3="","",IF(MU4="пятница",MU3+3,MU3+1))</f>
        <v>44200</v>
      </c>
      <c r="MZ3" s="126"/>
      <c r="NA3" s="126"/>
      <c r="NB3" s="126"/>
      <c r="NC3" s="126">
        <f t="shared" ref="NC3" si="88">IF(MY3="","",IF(MY4="пятница",MY3+3,MY3+1))</f>
        <v>44201</v>
      </c>
      <c r="ND3" s="126"/>
      <c r="NE3" s="126"/>
      <c r="NF3" s="126"/>
      <c r="NG3" s="126">
        <f t="shared" ref="NG3" si="89">IF(NC3="","",IF(NC4="пятница",NC3+3,NC3+1))</f>
        <v>44202</v>
      </c>
      <c r="NH3" s="126"/>
      <c r="NI3" s="126"/>
      <c r="NJ3" s="126"/>
      <c r="NK3" s="126">
        <f t="shared" ref="NK3" si="90">IF(NG3="","",IF(NG4="пятница",NG3+3,NG3+1))</f>
        <v>44203</v>
      </c>
      <c r="NL3" s="126"/>
      <c r="NM3" s="126"/>
      <c r="NN3" s="126"/>
      <c r="NO3" s="126">
        <f t="shared" ref="NO3" si="91">IF(NK3="","",IF(NK4="пятница",NK3+3,NK3+1))</f>
        <v>44204</v>
      </c>
      <c r="NP3" s="126"/>
      <c r="NQ3" s="126"/>
      <c r="NR3" s="126"/>
      <c r="NS3" s="126">
        <f t="shared" ref="NS3" si="92">IF(NO3="","",IF(NO4="пятница",NO3+3,NO3+1))</f>
        <v>44207</v>
      </c>
      <c r="NT3" s="126"/>
      <c r="NU3" s="126"/>
      <c r="NV3" s="126"/>
      <c r="NW3" s="126">
        <f t="shared" ref="NW3" si="93">IF(NS3="","",IF(NS4="пятница",NS3+3,NS3+1))</f>
        <v>44208</v>
      </c>
      <c r="NX3" s="126"/>
      <c r="NY3" s="126"/>
      <c r="NZ3" s="126"/>
      <c r="OA3" s="126">
        <f t="shared" ref="OA3" si="94">IF(NW3="","",IF(NW4="пятница",NW3+3,NW3+1))</f>
        <v>44209</v>
      </c>
      <c r="OB3" s="126"/>
      <c r="OC3" s="126"/>
      <c r="OD3" s="126"/>
      <c r="OE3" s="126">
        <f t="shared" ref="OE3" si="95">IF(OA3="","",IF(OA4="пятница",OA3+3,OA3+1))</f>
        <v>44210</v>
      </c>
      <c r="OF3" s="126"/>
      <c r="OG3" s="126"/>
      <c r="OH3" s="126"/>
      <c r="OI3" s="126">
        <f t="shared" ref="OI3" si="96">IF(OE3="","",IF(OE4="пятница",OE3+3,OE3+1))</f>
        <v>44211</v>
      </c>
      <c r="OJ3" s="126"/>
      <c r="OK3" s="126"/>
      <c r="OL3" s="126"/>
      <c r="OM3" s="126">
        <f t="shared" ref="OM3" si="97">IF(OI3="","",IF(OI4="пятница",OI3+3,OI3+1))</f>
        <v>44214</v>
      </c>
      <c r="ON3" s="126"/>
      <c r="OO3" s="126"/>
      <c r="OP3" s="126"/>
      <c r="OQ3" s="126">
        <f t="shared" ref="OQ3" si="98">IF(OM3="","",IF(OM4="пятница",OM3+3,OM3+1))</f>
        <v>44215</v>
      </c>
      <c r="OR3" s="126"/>
      <c r="OS3" s="126"/>
      <c r="OT3" s="126"/>
      <c r="OU3" s="126">
        <f t="shared" ref="OU3" si="99">IF(OQ3="","",IF(OQ4="пятница",OQ3+3,OQ3+1))</f>
        <v>44216</v>
      </c>
      <c r="OV3" s="126"/>
      <c r="OW3" s="126"/>
      <c r="OX3" s="126"/>
      <c r="OY3" s="126">
        <f t="shared" ref="OY3" si="100">IF(OU3="","",IF(OU4="пятница",OU3+3,OU3+1))</f>
        <v>44217</v>
      </c>
      <c r="OZ3" s="126"/>
      <c r="PA3" s="126"/>
      <c r="PB3" s="126"/>
      <c r="PC3" s="126">
        <f t="shared" ref="PC3" si="101">IF(OY3="","",IF(OY4="пятница",OY3+3,OY3+1))</f>
        <v>44218</v>
      </c>
      <c r="PD3" s="126"/>
      <c r="PE3" s="126"/>
      <c r="PF3" s="126"/>
      <c r="PG3" s="126">
        <f t="shared" ref="PG3" si="102">IF(PC3="","",IF(PC4="пятница",PC3+3,PC3+1))</f>
        <v>44221</v>
      </c>
      <c r="PH3" s="126"/>
      <c r="PI3" s="126"/>
      <c r="PJ3" s="126"/>
      <c r="PK3" s="126">
        <f t="shared" ref="PK3" si="103">IF(PG3="","",IF(PG4="пятница",PG3+3,PG3+1))</f>
        <v>44222</v>
      </c>
      <c r="PL3" s="126"/>
      <c r="PM3" s="126"/>
      <c r="PN3" s="126"/>
      <c r="PO3" s="126">
        <f t="shared" ref="PO3" si="104">IF(PK3="","",IF(PK4="пятница",PK3+3,PK3+1))</f>
        <v>44223</v>
      </c>
      <c r="PP3" s="126"/>
      <c r="PQ3" s="126"/>
      <c r="PR3" s="126"/>
      <c r="PS3" s="126">
        <f t="shared" ref="PS3" si="105">IF(PO3="","",IF(PO4="пятница",PO3+3,PO3+1))</f>
        <v>44224</v>
      </c>
      <c r="PT3" s="126"/>
      <c r="PU3" s="126"/>
      <c r="PV3" s="126"/>
      <c r="PW3" s="126">
        <f t="shared" ref="PW3" si="106">IF(PS3="","",IF(PS4="пятница",PS3+3,PS3+1))</f>
        <v>44225</v>
      </c>
      <c r="PX3" s="126"/>
      <c r="PY3" s="126"/>
      <c r="PZ3" s="126"/>
      <c r="QA3" s="126">
        <f t="shared" ref="QA3" si="107">IF(PW3="","",IF(PW4="пятница",PW3+3,PW3+1))</f>
        <v>44228</v>
      </c>
      <c r="QB3" s="126"/>
      <c r="QC3" s="126"/>
      <c r="QD3" s="126"/>
      <c r="QE3" s="126">
        <f t="shared" ref="QE3" si="108">IF(QA3="","",IF(QA4="пятница",QA3+3,QA3+1))</f>
        <v>44229</v>
      </c>
      <c r="QF3" s="126"/>
      <c r="QG3" s="126"/>
      <c r="QH3" s="126"/>
      <c r="QI3" s="126">
        <f t="shared" ref="QI3" si="109">IF(QE3="","",IF(QE4="пятница",QE3+3,QE3+1))</f>
        <v>44230</v>
      </c>
      <c r="QJ3" s="126"/>
      <c r="QK3" s="126"/>
      <c r="QL3" s="126"/>
      <c r="QM3" s="126">
        <f t="shared" ref="QM3" si="110">IF(QI3="","",IF(QI4="пятница",QI3+3,QI3+1))</f>
        <v>44231</v>
      </c>
      <c r="QN3" s="126"/>
      <c r="QO3" s="126"/>
      <c r="QP3" s="126"/>
      <c r="QQ3" s="126">
        <f t="shared" ref="QQ3" si="111">IF(QM3="","",IF(QM4="пятница",QM3+3,QM3+1))</f>
        <v>44232</v>
      </c>
      <c r="QR3" s="126"/>
      <c r="QS3" s="126"/>
      <c r="QT3" s="126"/>
      <c r="QU3" s="126">
        <f t="shared" ref="QU3" si="112">IF(QQ3="","",IF(QQ4="пятница",QQ3+3,QQ3+1))</f>
        <v>44235</v>
      </c>
      <c r="QV3" s="126"/>
      <c r="QW3" s="126"/>
      <c r="QX3" s="126"/>
      <c r="QY3" s="126">
        <f t="shared" ref="QY3" si="113">IF(QU3="","",IF(QU4="пятница",QU3+3,QU3+1))</f>
        <v>44236</v>
      </c>
      <c r="QZ3" s="126"/>
      <c r="RA3" s="126"/>
      <c r="RB3" s="126"/>
      <c r="RC3" s="126">
        <f t="shared" ref="RC3" si="114">IF(QY3="","",IF(QY4="пятница",QY3+3,QY3+1))</f>
        <v>44237</v>
      </c>
      <c r="RD3" s="126"/>
      <c r="RE3" s="126"/>
      <c r="RF3" s="126"/>
      <c r="RG3" s="126">
        <f t="shared" ref="RG3" si="115">IF(RC3="","",IF(RC4="пятница",RC3+3,RC3+1))</f>
        <v>44238</v>
      </c>
      <c r="RH3" s="126"/>
      <c r="RI3" s="126"/>
      <c r="RJ3" s="126"/>
      <c r="RK3" s="126">
        <f t="shared" ref="RK3" si="116">IF(RG3="","",IF(RG4="пятница",RG3+3,RG3+1))</f>
        <v>44239</v>
      </c>
      <c r="RL3" s="126"/>
      <c r="RM3" s="126"/>
      <c r="RN3" s="126"/>
      <c r="RO3" s="126">
        <f t="shared" ref="RO3" si="117">IF(RK3="","",IF(RK4="пятница",RK3+3,RK3+1))</f>
        <v>44242</v>
      </c>
      <c r="RP3" s="126"/>
      <c r="RQ3" s="126"/>
      <c r="RR3" s="126"/>
      <c r="RS3" s="126">
        <f t="shared" ref="RS3" si="118">IF(RO3="","",IF(RO4="пятница",RO3+3,RO3+1))</f>
        <v>44243</v>
      </c>
      <c r="RT3" s="126"/>
      <c r="RU3" s="126"/>
      <c r="RV3" s="126"/>
      <c r="RW3" s="126">
        <f t="shared" ref="RW3" si="119">IF(RS3="","",IF(RS4="пятница",RS3+3,RS3+1))</f>
        <v>44244</v>
      </c>
      <c r="RX3" s="126"/>
      <c r="RY3" s="126"/>
      <c r="RZ3" s="126"/>
      <c r="SA3" s="126">
        <f t="shared" ref="SA3" si="120">IF(RW3="","",IF(RW4="пятница",RW3+3,RW3+1))</f>
        <v>44245</v>
      </c>
      <c r="SB3" s="126"/>
      <c r="SC3" s="126"/>
      <c r="SD3" s="126"/>
      <c r="SE3" s="128">
        <f t="shared" ref="SE3" si="121">IF(SA3="","",IF(SA4="пятница",SA3+3,SA3+1))</f>
        <v>44246</v>
      </c>
      <c r="SF3" s="129"/>
      <c r="SG3" s="129"/>
      <c r="SH3" s="129"/>
      <c r="SI3" s="130" t="s">
        <v>377</v>
      </c>
      <c r="SJ3" s="130"/>
      <c r="SK3" s="130"/>
      <c r="SL3" s="130"/>
      <c r="SM3" s="126">
        <f t="shared" ref="SM3" si="122">IF(SE3="","",IF(SE4="пятница",SE3+3,SE3+1))</f>
        <v>44249</v>
      </c>
      <c r="SN3" s="126"/>
      <c r="SO3" s="126"/>
      <c r="SP3" s="126"/>
      <c r="SQ3" s="126">
        <f t="shared" ref="SQ3" si="123">IF(SM3="","",IF(SM4="пятница",SM3+3,SM3+1))</f>
        <v>44250</v>
      </c>
      <c r="SR3" s="126"/>
      <c r="SS3" s="126"/>
      <c r="ST3" s="126"/>
      <c r="SU3" s="126">
        <f t="shared" ref="SU3" si="124">IF(SQ3="","",IF(SQ4="пятница",SQ3+3,SQ3+1))</f>
        <v>44251</v>
      </c>
      <c r="SV3" s="126"/>
      <c r="SW3" s="126"/>
      <c r="SX3" s="126"/>
      <c r="SY3" s="126">
        <f t="shared" ref="SY3" si="125">IF(SU3="","",IF(SU4="пятница",SU3+3,SU3+1))</f>
        <v>44252</v>
      </c>
      <c r="SZ3" s="126"/>
      <c r="TA3" s="126"/>
      <c r="TB3" s="126"/>
      <c r="TC3" s="126">
        <f t="shared" ref="TC3" si="126">IF(SY3="","",IF(SY4="пятница",SY3+3,SY3+1))</f>
        <v>44253</v>
      </c>
      <c r="TD3" s="126"/>
      <c r="TE3" s="126"/>
      <c r="TF3" s="126"/>
      <c r="TG3" s="126">
        <f t="shared" ref="TG3" si="127">IF(TC3="","",IF(TC4="пятница",TC3+3,TC3+1))</f>
        <v>44256</v>
      </c>
      <c r="TH3" s="126"/>
      <c r="TI3" s="126"/>
      <c r="TJ3" s="126"/>
      <c r="TK3" s="126">
        <f t="shared" ref="TK3" si="128">IF(TG3="","",IF(TG4="пятница",TG3+3,TG3+1))</f>
        <v>44257</v>
      </c>
      <c r="TL3" s="126"/>
      <c r="TM3" s="126"/>
      <c r="TN3" s="126"/>
      <c r="TO3" s="126">
        <f t="shared" ref="TO3" si="129">IF(TK3="","",IF(TK4="пятница",TK3+3,TK3+1))</f>
        <v>44258</v>
      </c>
      <c r="TP3" s="126"/>
      <c r="TQ3" s="126"/>
      <c r="TR3" s="126"/>
      <c r="TS3" s="126">
        <f t="shared" ref="TS3" si="130">IF(TO3="","",IF(TO4="пятница",TO3+3,TO3+1))</f>
        <v>44259</v>
      </c>
      <c r="TT3" s="126"/>
      <c r="TU3" s="126"/>
      <c r="TV3" s="126"/>
      <c r="TW3" s="126">
        <f t="shared" ref="TW3" si="131">IF(TS3="","",IF(TS4="пятница",TS3+3,TS3+1))</f>
        <v>44260</v>
      </c>
      <c r="TX3" s="126"/>
      <c r="TY3" s="126"/>
      <c r="TZ3" s="126"/>
      <c r="UA3" s="126">
        <f t="shared" ref="UA3" si="132">IF(TW3="","",IF(TW4="пятница",TW3+3,TW3+1))</f>
        <v>44263</v>
      </c>
      <c r="UB3" s="126"/>
      <c r="UC3" s="126"/>
      <c r="UD3" s="126"/>
      <c r="UE3" s="126">
        <f t="shared" ref="UE3" si="133">IF(UA3="","",IF(UA4="пятница",UA3+3,UA3+1))</f>
        <v>44264</v>
      </c>
      <c r="UF3" s="126"/>
      <c r="UG3" s="126"/>
      <c r="UH3" s="126"/>
      <c r="UI3" s="126">
        <f t="shared" ref="UI3" si="134">IF(UE3="","",IF(UE4="пятница",UE3+3,UE3+1))</f>
        <v>44265</v>
      </c>
      <c r="UJ3" s="126"/>
      <c r="UK3" s="126"/>
      <c r="UL3" s="126"/>
      <c r="UM3" s="126">
        <f t="shared" ref="UM3" si="135">IF(UI3="","",IF(UI4="пятница",UI3+3,UI3+1))</f>
        <v>44266</v>
      </c>
      <c r="UN3" s="126"/>
      <c r="UO3" s="126"/>
      <c r="UP3" s="126"/>
      <c r="UQ3" s="126">
        <f t="shared" ref="UQ3" si="136">IF(UM3="","",IF(UM4="пятница",UM3+3,UM3+1))</f>
        <v>44267</v>
      </c>
      <c r="UR3" s="126"/>
      <c r="US3" s="126"/>
      <c r="UT3" s="126"/>
      <c r="UU3" s="126">
        <f t="shared" ref="UU3" si="137">IF(UQ3="","",IF(UQ4="пятница",UQ3+3,UQ3+1))</f>
        <v>44270</v>
      </c>
      <c r="UV3" s="126"/>
      <c r="UW3" s="126"/>
      <c r="UX3" s="126"/>
      <c r="UY3" s="126">
        <f t="shared" ref="UY3" si="138">IF(UU3="","",IF(UU4="пятница",UU3+3,UU3+1))</f>
        <v>44271</v>
      </c>
      <c r="UZ3" s="126"/>
      <c r="VA3" s="126"/>
      <c r="VB3" s="126"/>
      <c r="VC3" s="126">
        <f t="shared" ref="VC3" si="139">IF(UY3="","",IF(UY4="пятница",UY3+3,UY3+1))</f>
        <v>44272</v>
      </c>
      <c r="VD3" s="126"/>
      <c r="VE3" s="126"/>
      <c r="VF3" s="126"/>
      <c r="VG3" s="126">
        <f t="shared" ref="VG3" si="140">IF(VC3="","",IF(VC4="пятница",VC3+3,VC3+1))</f>
        <v>44273</v>
      </c>
      <c r="VH3" s="126"/>
      <c r="VI3" s="126"/>
      <c r="VJ3" s="126"/>
      <c r="VK3" s="126">
        <f t="shared" ref="VK3" si="141">IF(VG3="","",IF(VG4="пятница",VG3+3,VG3+1))</f>
        <v>44274</v>
      </c>
      <c r="VL3" s="126"/>
      <c r="VM3" s="126"/>
      <c r="VN3" s="126"/>
      <c r="VO3" s="126">
        <f t="shared" ref="VO3" si="142">IF(VK3="","",IF(VK4="пятница",VK3+3,VK3+1))</f>
        <v>44277</v>
      </c>
      <c r="VP3" s="126"/>
      <c r="VQ3" s="126"/>
      <c r="VR3" s="126"/>
      <c r="VS3" s="126">
        <f t="shared" ref="VS3" si="143">IF(VO3="","",IF(VO4="пятница",VO3+3,VO3+1))</f>
        <v>44278</v>
      </c>
      <c r="VT3" s="126"/>
      <c r="VU3" s="126"/>
      <c r="VV3" s="126"/>
      <c r="VW3" s="126">
        <f t="shared" ref="VW3" si="144">IF(VS3="","",IF(VS4="пятница",VS3+3,VS3+1))</f>
        <v>44279</v>
      </c>
      <c r="VX3" s="126"/>
      <c r="VY3" s="126"/>
      <c r="VZ3" s="126"/>
      <c r="WA3" s="126">
        <f t="shared" ref="WA3" si="145">IF(VW3="","",IF(VW4="пятница",VW3+3,VW3+1))</f>
        <v>44280</v>
      </c>
      <c r="WB3" s="126"/>
      <c r="WC3" s="126"/>
      <c r="WD3" s="126"/>
      <c r="WE3" s="126">
        <f t="shared" ref="WE3" si="146">IF(WA3="","",IF(WA4="пятница",WA3+3,WA3+1))</f>
        <v>44281</v>
      </c>
      <c r="WF3" s="126"/>
      <c r="WG3" s="126"/>
      <c r="WH3" s="126"/>
      <c r="WI3" s="126">
        <f t="shared" ref="WI3" si="147">IF(WE3="","",IF(WE4="пятница",WE3+3,WE3+1))</f>
        <v>44284</v>
      </c>
      <c r="WJ3" s="126"/>
      <c r="WK3" s="126"/>
      <c r="WL3" s="126"/>
      <c r="WM3" s="126">
        <f t="shared" ref="WM3" si="148">IF(WI3="","",IF(WI4="пятница",WI3+3,WI3+1))</f>
        <v>44285</v>
      </c>
      <c r="WN3" s="126"/>
      <c r="WO3" s="126"/>
      <c r="WP3" s="126"/>
      <c r="WQ3" s="126">
        <f t="shared" ref="WQ3" si="149">IF(WM3="","",IF(WM4="пятница",WM3+3,WM3+1))</f>
        <v>44286</v>
      </c>
      <c r="WR3" s="126"/>
      <c r="WS3" s="126"/>
      <c r="WT3" s="126"/>
      <c r="WU3" s="126">
        <f t="shared" ref="WU3" si="150">IF(WQ3="","",IF(WQ4="пятница",WQ3+3,WQ3+1))</f>
        <v>44287</v>
      </c>
      <c r="WV3" s="126"/>
      <c r="WW3" s="126"/>
      <c r="WX3" s="126"/>
      <c r="WY3" s="126">
        <f t="shared" ref="WY3" si="151">IF(WU3="","",IF(WU4="пятница",WU3+3,WU3+1))</f>
        <v>44288</v>
      </c>
      <c r="WZ3" s="126"/>
      <c r="XA3" s="126"/>
      <c r="XB3" s="126"/>
      <c r="XC3" s="126">
        <f t="shared" ref="XC3" si="152">IF(WY3="","",IF(WY4="пятница",WY3+3,WY3+1))</f>
        <v>44291</v>
      </c>
      <c r="XD3" s="126"/>
      <c r="XE3" s="126"/>
      <c r="XF3" s="126"/>
      <c r="XG3" s="126">
        <f t="shared" ref="XG3" si="153">IF(XC3="","",IF(XC4="пятница",XC3+3,XC3+1))</f>
        <v>44292</v>
      </c>
      <c r="XH3" s="126"/>
      <c r="XI3" s="126"/>
      <c r="XJ3" s="126"/>
      <c r="XK3" s="126">
        <f t="shared" ref="XK3" si="154">IF(XG3="","",IF(XG4="пятница",XG3+3,XG3+1))</f>
        <v>44293</v>
      </c>
      <c r="XL3" s="126"/>
      <c r="XM3" s="126"/>
      <c r="XN3" s="126"/>
      <c r="XO3" s="126">
        <f t="shared" ref="XO3" si="155">IF(XK3="","",IF(XK4="пятница",XK3+3,XK3+1))</f>
        <v>44294</v>
      </c>
      <c r="XP3" s="126"/>
      <c r="XQ3" s="126"/>
      <c r="XR3" s="126"/>
      <c r="XS3" s="126">
        <f t="shared" ref="XS3" si="156">IF(XO3="","",IF(XO4="пятница",XO3+3,XO3+1))</f>
        <v>44295</v>
      </c>
      <c r="XT3" s="126"/>
      <c r="XU3" s="126"/>
      <c r="XV3" s="126"/>
      <c r="XW3" s="126">
        <f t="shared" ref="XW3" si="157">IF(XS3="","",IF(XS4="пятница",XS3+3,XS3+1))</f>
        <v>44298</v>
      </c>
      <c r="XX3" s="126"/>
      <c r="XY3" s="126"/>
      <c r="XZ3" s="126"/>
      <c r="YA3" s="126">
        <f t="shared" ref="YA3" si="158">IF(XW3="","",IF(XW4="пятница",XW3+3,XW3+1))</f>
        <v>44299</v>
      </c>
      <c r="YB3" s="126"/>
      <c r="YC3" s="126"/>
      <c r="YD3" s="126"/>
      <c r="YE3" s="126">
        <f t="shared" ref="YE3" si="159">IF(YA3="","",IF(YA4="пятница",YA3+3,YA3+1))</f>
        <v>44300</v>
      </c>
      <c r="YF3" s="126"/>
      <c r="YG3" s="126"/>
      <c r="YH3" s="126"/>
      <c r="YI3" s="126">
        <f t="shared" ref="YI3" si="160">IF(YE3="","",IF(YE4="пятница",YE3+3,YE3+1))</f>
        <v>44301</v>
      </c>
      <c r="YJ3" s="126"/>
      <c r="YK3" s="126"/>
      <c r="YL3" s="126"/>
      <c r="YM3" s="126">
        <f t="shared" ref="YM3" si="161">IF(YI3="","",IF(YI4="пятница",YI3+3,YI3+1))</f>
        <v>44302</v>
      </c>
      <c r="YN3" s="126"/>
      <c r="YO3" s="126"/>
      <c r="YP3" s="126"/>
      <c r="YQ3" s="126">
        <f t="shared" ref="YQ3" si="162">IF(YM3="","",IF(YM4="пятница",YM3+3,YM3+1))</f>
        <v>44305</v>
      </c>
      <c r="YR3" s="126"/>
      <c r="YS3" s="126"/>
      <c r="YT3" s="126"/>
      <c r="YU3" s="126">
        <f t="shared" ref="YU3" si="163">IF(YQ3="","",IF(YQ4="пятница",YQ3+3,YQ3+1))</f>
        <v>44306</v>
      </c>
      <c r="YV3" s="126"/>
      <c r="YW3" s="126"/>
      <c r="YX3" s="126"/>
      <c r="YY3" s="126">
        <f t="shared" ref="YY3" si="164">IF(YU3="","",IF(YU4="пятница",YU3+3,YU3+1))</f>
        <v>44307</v>
      </c>
      <c r="YZ3" s="126"/>
      <c r="ZA3" s="126"/>
      <c r="ZB3" s="126"/>
      <c r="ZC3" s="126">
        <f t="shared" ref="ZC3" si="165">IF(YY3="","",IF(YY4="пятница",YY3+3,YY3+1))</f>
        <v>44308</v>
      </c>
      <c r="ZD3" s="126"/>
      <c r="ZE3" s="126"/>
      <c r="ZF3" s="126"/>
      <c r="ZG3" s="126">
        <f t="shared" ref="ZG3" si="166">IF(ZC3="","",IF(ZC4="пятница",ZC3+3,ZC3+1))</f>
        <v>44309</v>
      </c>
      <c r="ZH3" s="126"/>
      <c r="ZI3" s="126"/>
      <c r="ZJ3" s="126"/>
      <c r="ZK3" s="126">
        <f t="shared" ref="ZK3" si="167">IF(ZG3="","",IF(ZG4="пятница",ZG3+3,ZG3+1))</f>
        <v>44312</v>
      </c>
      <c r="ZL3" s="126"/>
      <c r="ZM3" s="126"/>
      <c r="ZN3" s="126"/>
      <c r="ZO3" s="126">
        <f t="shared" ref="ZO3" si="168">IF(ZK3="","",IF(ZK4="пятница",ZK3+3,ZK3+1))</f>
        <v>44313</v>
      </c>
      <c r="ZP3" s="126"/>
      <c r="ZQ3" s="126"/>
      <c r="ZR3" s="126"/>
      <c r="ZS3" s="126">
        <f t="shared" ref="ZS3" si="169">IF(ZO3="","",IF(ZO4="пятница",ZO3+3,ZO3+1))</f>
        <v>44314</v>
      </c>
      <c r="ZT3" s="126"/>
      <c r="ZU3" s="126"/>
      <c r="ZV3" s="126"/>
      <c r="ZW3" s="126">
        <f t="shared" ref="ZW3" si="170">IF(ZS3="","",IF(ZS4="пятница",ZS3+3,ZS3+1))</f>
        <v>44315</v>
      </c>
      <c r="ZX3" s="126"/>
      <c r="ZY3" s="126"/>
      <c r="ZZ3" s="126"/>
      <c r="AAA3" s="126">
        <f t="shared" ref="AAA3" si="171">IF(ZW3="","",IF(ZW4="пятница",ZW3+3,ZW3+1))</f>
        <v>44316</v>
      </c>
      <c r="AAB3" s="126"/>
      <c r="AAC3" s="126"/>
      <c r="AAD3" s="126"/>
      <c r="AAE3" s="126">
        <f t="shared" ref="AAE3" si="172">IF(AAA3="","",IF(AAA4="пятница",AAA3+3,AAA3+1))</f>
        <v>44319</v>
      </c>
      <c r="AAF3" s="126"/>
      <c r="AAG3" s="126"/>
      <c r="AAH3" s="126"/>
      <c r="AAI3" s="126">
        <f t="shared" ref="AAI3" si="173">IF(AAE3="","",IF(AAE4="пятница",AAE3+3,AAE3+1))</f>
        <v>44320</v>
      </c>
      <c r="AAJ3" s="126"/>
      <c r="AAK3" s="126"/>
      <c r="AAL3" s="126"/>
      <c r="AAM3" s="126">
        <f t="shared" ref="AAM3" si="174">IF(AAI3="","",IF(AAI4="пятница",AAI3+3,AAI3+1))</f>
        <v>44321</v>
      </c>
      <c r="AAN3" s="126"/>
      <c r="AAO3" s="126"/>
      <c r="AAP3" s="126"/>
      <c r="AAQ3" s="126">
        <f t="shared" ref="AAQ3" si="175">IF(AAM3="","",IF(AAM4="пятница",AAM3+3,AAM3+1))</f>
        <v>44322</v>
      </c>
      <c r="AAR3" s="126"/>
      <c r="AAS3" s="126"/>
      <c r="AAT3" s="126"/>
      <c r="AAU3" s="126">
        <f t="shared" ref="AAU3" si="176">IF(AAQ3="","",IF(AAQ4="пятница",AAQ3+3,AAQ3+1))</f>
        <v>44323</v>
      </c>
      <c r="AAV3" s="126"/>
      <c r="AAW3" s="126"/>
      <c r="AAX3" s="126"/>
      <c r="AAY3" s="126">
        <f t="shared" ref="AAY3" si="177">IF(AAU3="","",IF(AAU4="пятница",AAU3+3,AAU3+1))</f>
        <v>44326</v>
      </c>
      <c r="AAZ3" s="126"/>
      <c r="ABA3" s="126"/>
      <c r="ABB3" s="126"/>
      <c r="ABC3" s="126">
        <f t="shared" ref="ABC3" si="178">IF(AAY3="","",IF(AAY4="пятница",AAY3+3,AAY3+1))</f>
        <v>44327</v>
      </c>
      <c r="ABD3" s="126"/>
      <c r="ABE3" s="126"/>
      <c r="ABF3" s="126"/>
      <c r="ABG3" s="126">
        <f t="shared" ref="ABG3" si="179">IF(ABC3="","",IF(ABC4="пятница",ABC3+3,ABC3+1))</f>
        <v>44328</v>
      </c>
      <c r="ABH3" s="126"/>
      <c r="ABI3" s="126"/>
      <c r="ABJ3" s="126"/>
      <c r="ABK3" s="126">
        <f t="shared" ref="ABK3" si="180">IF(ABG3="","",IF(ABG4="пятница",ABG3+3,ABG3+1))</f>
        <v>44329</v>
      </c>
      <c r="ABL3" s="126"/>
      <c r="ABM3" s="126"/>
      <c r="ABN3" s="126"/>
      <c r="ABO3" s="126">
        <f t="shared" ref="ABO3" si="181">IF(ABK3="","",IF(ABK4="пятница",ABK3+3,ABK3+1))</f>
        <v>44330</v>
      </c>
      <c r="ABP3" s="126"/>
      <c r="ABQ3" s="126"/>
      <c r="ABR3" s="126"/>
      <c r="ABS3" s="126">
        <f t="shared" ref="ABS3" si="182">IF(ABO3="","",IF(ABO4="пятница",ABO3+3,ABO3+1))</f>
        <v>44333</v>
      </c>
      <c r="ABT3" s="126"/>
      <c r="ABU3" s="126"/>
      <c r="ABV3" s="126"/>
      <c r="ABW3" s="126">
        <f t="shared" ref="ABW3" si="183">IF(ABS3="","",IF(ABS4="пятница",ABS3+3,ABS3+1))</f>
        <v>44334</v>
      </c>
      <c r="ABX3" s="126"/>
      <c r="ABY3" s="126"/>
      <c r="ABZ3" s="126"/>
      <c r="ACA3" s="126">
        <f t="shared" ref="ACA3" si="184">IF(ABW3="","",IF(ABW4="пятница",ABW3+3,ABW3+1))</f>
        <v>44335</v>
      </c>
      <c r="ACB3" s="126"/>
      <c r="ACC3" s="126"/>
      <c r="ACD3" s="126"/>
      <c r="ACE3" s="126">
        <f t="shared" ref="ACE3" si="185">IF(ACA3="","",IF(ACA4="пятница",ACA3+3,ACA3+1))</f>
        <v>44336</v>
      </c>
      <c r="ACF3" s="126"/>
      <c r="ACG3" s="126"/>
      <c r="ACH3" s="126"/>
      <c r="ACI3" s="126">
        <f t="shared" ref="ACI3" si="186">IF(ACE3="","",IF(ACE4="пятница",ACE3+3,ACE3+1))</f>
        <v>44337</v>
      </c>
      <c r="ACJ3" s="126"/>
      <c r="ACK3" s="126"/>
      <c r="ACL3" s="126"/>
      <c r="ACM3" s="126">
        <f t="shared" ref="ACM3" si="187">IF(ACI3="","",IF(ACI4="пятница",ACI3+3,ACI3+1))</f>
        <v>44340</v>
      </c>
      <c r="ACN3" s="126"/>
      <c r="ACO3" s="126"/>
      <c r="ACP3" s="126"/>
      <c r="ACQ3" s="126">
        <f t="shared" ref="ACQ3" si="188">IF(ACM3="","",IF(ACM4="пятница",ACM3+3,ACM3+1))</f>
        <v>44341</v>
      </c>
      <c r="ACR3" s="126"/>
      <c r="ACS3" s="126"/>
      <c r="ACT3" s="126"/>
      <c r="ACU3" s="126">
        <f t="shared" ref="ACU3" si="189">IF(ACQ3="","",IF(ACQ4="пятница",ACQ3+3,ACQ3+1))</f>
        <v>44342</v>
      </c>
      <c r="ACV3" s="126"/>
      <c r="ACW3" s="126"/>
      <c r="ACX3" s="126"/>
      <c r="ACY3" s="126">
        <f t="shared" ref="ACY3" si="190">IF(ACU3="","",IF(ACU4="пятница",ACU3+3,ACU3+1))</f>
        <v>44343</v>
      </c>
      <c r="ACZ3" s="126"/>
      <c r="ADA3" s="126"/>
      <c r="ADB3" s="126"/>
      <c r="ADC3" s="126">
        <f t="shared" ref="ADC3" si="191">IF(ACY3="","",IF(ACY4="пятница",ACY3+3,ACY3+1))</f>
        <v>44344</v>
      </c>
      <c r="ADD3" s="126"/>
      <c r="ADE3" s="126"/>
      <c r="ADF3" s="126"/>
      <c r="ADG3" s="126">
        <f t="shared" ref="ADG3" si="192">IF(ADC3="","",IF(ADC4="пятница",ADC3+3,ADC3+1))</f>
        <v>44347</v>
      </c>
      <c r="ADH3" s="126"/>
      <c r="ADI3" s="126"/>
      <c r="ADJ3" s="126"/>
      <c r="ADK3" s="126">
        <f t="shared" ref="ADK3" si="193">IF(ADG3="","",IF(ADG4="пятница",ADG3+3,ADG3+1))</f>
        <v>44348</v>
      </c>
      <c r="ADL3" s="126"/>
      <c r="ADM3" s="126"/>
      <c r="ADN3" s="126"/>
      <c r="ADO3" s="126">
        <f t="shared" ref="ADO3" si="194">IF(ADK3="","",IF(ADK4="пятница",ADK3+3,ADK3+1))</f>
        <v>44349</v>
      </c>
      <c r="ADP3" s="126"/>
      <c r="ADQ3" s="126"/>
      <c r="ADR3" s="126"/>
      <c r="ADS3" s="126">
        <f t="shared" ref="ADS3" si="195">IF(ADO3="","",IF(ADO4="пятница",ADO3+3,ADO3+1))</f>
        <v>44350</v>
      </c>
      <c r="ADT3" s="126"/>
      <c r="ADU3" s="126"/>
      <c r="ADV3" s="126"/>
      <c r="ADW3" s="126">
        <f t="shared" ref="ADW3" si="196">IF(ADS3="","",IF(ADS4="пятница",ADS3+3,ADS3+1))</f>
        <v>44351</v>
      </c>
      <c r="ADX3" s="126"/>
      <c r="ADY3" s="126"/>
      <c r="ADZ3" s="126"/>
      <c r="AEA3" s="126">
        <f t="shared" ref="AEA3" si="197">IF(ADW3="","",IF(ADW4="пятница",ADW3+3,ADW3+1))</f>
        <v>44354</v>
      </c>
      <c r="AEB3" s="126"/>
      <c r="AEC3" s="126"/>
      <c r="AED3" s="126"/>
      <c r="AEE3" s="126">
        <f t="shared" ref="AEE3" si="198">IF(AEA3="","",IF(AEA4="пятница",AEA3+3,AEA3+1))</f>
        <v>44355</v>
      </c>
      <c r="AEF3" s="126"/>
      <c r="AEG3" s="126"/>
      <c r="AEH3" s="126"/>
      <c r="AEI3" s="126">
        <f t="shared" ref="AEI3" si="199">IF(AEE3="","",IF(AEE4="пятница",AEE3+3,AEE3+1))</f>
        <v>44356</v>
      </c>
      <c r="AEJ3" s="126"/>
      <c r="AEK3" s="126"/>
      <c r="AEL3" s="126"/>
      <c r="AEM3" s="126">
        <f t="shared" ref="AEM3" si="200">IF(AEI3="","",IF(AEI4="пятница",AEI3+3,AEI3+1))</f>
        <v>44357</v>
      </c>
      <c r="AEN3" s="126"/>
      <c r="AEO3" s="126"/>
      <c r="AEP3" s="126"/>
      <c r="AEQ3" s="126">
        <f t="shared" ref="AEQ3" si="201">IF(AEM3="","",IF(AEM4="пятница",AEM3+3,AEM3+1))</f>
        <v>44358</v>
      </c>
      <c r="AER3" s="126"/>
      <c r="AES3" s="126"/>
      <c r="AET3" s="126"/>
      <c r="AEU3" s="126">
        <f t="shared" ref="AEU3" si="202">IF(AEQ3="","",IF(AEQ4="пятница",AEQ3+3,AEQ3+1))</f>
        <v>44361</v>
      </c>
      <c r="AEV3" s="126"/>
      <c r="AEW3" s="126"/>
      <c r="AEX3" s="126"/>
      <c r="AEY3" s="126">
        <f t="shared" ref="AEY3" si="203">IF(AEU3="","",IF(AEU4="пятница",AEU3+3,AEU3+1))</f>
        <v>44362</v>
      </c>
      <c r="AEZ3" s="126"/>
      <c r="AFA3" s="126"/>
      <c r="AFB3" s="126"/>
      <c r="AFC3" s="126">
        <f t="shared" ref="AFC3" si="204">IF(AEY3="","",IF(AEY4="пятница",AEY3+3,AEY3+1))</f>
        <v>44363</v>
      </c>
      <c r="AFD3" s="126"/>
      <c r="AFE3" s="126"/>
      <c r="AFF3" s="126"/>
      <c r="AFG3" s="126">
        <f t="shared" ref="AFG3" si="205">IF(AFC3="","",IF(AFC4="пятница",AFC3+3,AFC3+1))</f>
        <v>44364</v>
      </c>
      <c r="AFH3" s="126"/>
      <c r="AFI3" s="126"/>
      <c r="AFJ3" s="126"/>
      <c r="AFK3" s="126">
        <f t="shared" ref="AFK3" si="206">IF(AFG3="","",IF(AFG4="пятница",AFG3+3,AFG3+1))</f>
        <v>44365</v>
      </c>
      <c r="AFL3" s="126"/>
      <c r="AFM3" s="126"/>
      <c r="AFN3" s="126"/>
      <c r="AFO3" s="126">
        <f t="shared" ref="AFO3" si="207">IF(AFK3="","",IF(AFK4="пятница",AFK3+3,AFK3+1))</f>
        <v>44368</v>
      </c>
      <c r="AFP3" s="126"/>
      <c r="AFQ3" s="126"/>
      <c r="AFR3" s="126"/>
      <c r="AFS3" s="126">
        <f t="shared" ref="AFS3" si="208">IF(AFO3="","",IF(AFO4="пятница",AFO3+3,AFO3+1))</f>
        <v>44369</v>
      </c>
      <c r="AFT3" s="126"/>
      <c r="AFU3" s="126"/>
      <c r="AFV3" s="126"/>
      <c r="AFW3" s="126">
        <f t="shared" ref="AFW3" si="209">IF(AFS3="","",IF(AFS4="пятница",AFS3+3,AFS3+1))</f>
        <v>44370</v>
      </c>
      <c r="AFX3" s="126"/>
      <c r="AFY3" s="126"/>
      <c r="AFZ3" s="126"/>
      <c r="AGA3" s="126">
        <f t="shared" ref="AGA3" si="210">IF(AFW3="","",IF(AFW4="пятница",AFW3+3,AFW3+1))</f>
        <v>44371</v>
      </c>
      <c r="AGB3" s="126"/>
      <c r="AGC3" s="126"/>
      <c r="AGD3" s="126"/>
      <c r="AGE3" s="126">
        <f t="shared" ref="AGE3" si="211">IF(AGA3="","",IF(AGA4="пятница",AGA3+3,AGA3+1))</f>
        <v>44372</v>
      </c>
      <c r="AGF3" s="126"/>
      <c r="AGG3" s="126"/>
      <c r="AGH3" s="126"/>
      <c r="AGJ3" s="16" t="s">
        <v>4</v>
      </c>
      <c r="AGK3" s="128">
        <f>IF(AGK2="","",AGK2+5)</f>
        <v>44303</v>
      </c>
      <c r="AGL3" s="134"/>
      <c r="AGP3" s="19">
        <f ca="1">WEEKDAY(NOW(),2)</f>
        <v>1</v>
      </c>
      <c r="AGQ3" s="131" t="s">
        <v>5</v>
      </c>
      <c r="AGR3" s="132" t="s">
        <v>5</v>
      </c>
      <c r="AGS3" s="133"/>
      <c r="AGT3" s="131" t="s">
        <v>6</v>
      </c>
      <c r="AGU3" s="132" t="s">
        <v>6</v>
      </c>
      <c r="AGV3" s="133"/>
      <c r="AGW3" s="131" t="s">
        <v>7</v>
      </c>
      <c r="AGX3" s="132" t="s">
        <v>7</v>
      </c>
      <c r="AGY3" s="133"/>
      <c r="AGZ3" s="131" t="s">
        <v>8</v>
      </c>
      <c r="AHA3" s="132" t="s">
        <v>8</v>
      </c>
      <c r="AHB3" s="133"/>
      <c r="AHC3" s="131" t="s">
        <v>9</v>
      </c>
      <c r="AHD3" s="132" t="s">
        <v>9</v>
      </c>
      <c r="AHE3" s="133"/>
      <c r="AHF3" s="131" t="s">
        <v>10</v>
      </c>
      <c r="AHG3" s="132" t="s">
        <v>10</v>
      </c>
      <c r="AHH3" s="133"/>
      <c r="AHI3" s="131" t="s">
        <v>11</v>
      </c>
      <c r="AHJ3" s="132" t="s">
        <v>11</v>
      </c>
      <c r="AHK3" s="133"/>
      <c r="AHL3" s="131" t="s">
        <v>12</v>
      </c>
      <c r="AHM3" s="132" t="s">
        <v>12</v>
      </c>
      <c r="AHN3" s="133"/>
      <c r="AHO3" s="131" t="s">
        <v>13</v>
      </c>
      <c r="AHP3" s="132" t="s">
        <v>13</v>
      </c>
      <c r="AHQ3" s="133"/>
      <c r="AHR3" s="131" t="s">
        <v>14</v>
      </c>
      <c r="AHS3" s="132" t="s">
        <v>14</v>
      </c>
      <c r="AHT3" s="133"/>
    </row>
    <row r="4" spans="1:923" s="20" customFormat="1" ht="15" customHeight="1" x14ac:dyDescent="0.25">
      <c r="B4" s="18" t="s">
        <v>15</v>
      </c>
      <c r="C4" s="135" t="str">
        <f>IF(C3="","",CHOOSE(WEEKDAY(C3,2),"понедельник","вторник","среда","четверг","пятница","суббота","воскресенье"))</f>
        <v>понедельник</v>
      </c>
      <c r="D4" s="135"/>
      <c r="E4" s="135"/>
      <c r="F4" s="135"/>
      <c r="G4" s="135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35"/>
      <c r="I4" s="135"/>
      <c r="J4" s="135"/>
      <c r="K4" s="135" t="str">
        <f t="shared" ref="K4" si="213">IF(K3="","",CHOOSE(WEEKDAY(K3,2),"понедельник","вторник","среда","четверг","пятница","суббота","воскресенье"))</f>
        <v>среда</v>
      </c>
      <c r="L4" s="135"/>
      <c r="M4" s="135"/>
      <c r="N4" s="135"/>
      <c r="O4" s="135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35"/>
      <c r="Q4" s="135"/>
      <c r="R4" s="135"/>
      <c r="S4" s="135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35"/>
      <c r="U4" s="135"/>
      <c r="V4" s="135"/>
      <c r="W4" s="135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35"/>
      <c r="Y4" s="135"/>
      <c r="Z4" s="135"/>
      <c r="AA4" s="135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35"/>
      <c r="AC4" s="135"/>
      <c r="AD4" s="135"/>
      <c r="AE4" s="135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35"/>
      <c r="AG4" s="135"/>
      <c r="AH4" s="135"/>
      <c r="AI4" s="135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35"/>
      <c r="AK4" s="135"/>
      <c r="AL4" s="135"/>
      <c r="AM4" s="135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35"/>
      <c r="AO4" s="135"/>
      <c r="AP4" s="135"/>
      <c r="AQ4" s="135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35"/>
      <c r="AS4" s="135"/>
      <c r="AT4" s="135"/>
      <c r="AU4" s="135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35"/>
      <c r="AW4" s="135"/>
      <c r="AX4" s="135"/>
      <c r="AY4" s="135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35"/>
      <c r="BA4" s="135"/>
      <c r="BB4" s="135"/>
      <c r="BC4" s="135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35"/>
      <c r="BE4" s="135"/>
      <c r="BF4" s="135"/>
      <c r="BG4" s="135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35"/>
      <c r="BI4" s="135"/>
      <c r="BJ4" s="135"/>
      <c r="BK4" s="135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35"/>
      <c r="BM4" s="135"/>
      <c r="BN4" s="135"/>
      <c r="BO4" s="135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35"/>
      <c r="BQ4" s="135"/>
      <c r="BR4" s="135"/>
      <c r="BS4" s="135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35"/>
      <c r="BU4" s="135"/>
      <c r="BV4" s="135"/>
      <c r="BW4" s="135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35"/>
      <c r="BY4" s="135"/>
      <c r="BZ4" s="135"/>
      <c r="CA4" s="135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35"/>
      <c r="CC4" s="135"/>
      <c r="CD4" s="135"/>
      <c r="CE4" s="135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35"/>
      <c r="CG4" s="135"/>
      <c r="CH4" s="135"/>
      <c r="CI4" s="135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35"/>
      <c r="CK4" s="135"/>
      <c r="CL4" s="135"/>
      <c r="CM4" s="135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35"/>
      <c r="CO4" s="135"/>
      <c r="CP4" s="135"/>
      <c r="CQ4" s="135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35"/>
      <c r="CS4" s="135"/>
      <c r="CT4" s="135"/>
      <c r="CU4" s="135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35"/>
      <c r="CW4" s="135"/>
      <c r="CX4" s="135"/>
      <c r="CY4" s="135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35"/>
      <c r="DA4" s="135"/>
      <c r="DB4" s="135"/>
      <c r="DC4" s="135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35"/>
      <c r="DE4" s="135"/>
      <c r="DF4" s="135"/>
      <c r="DG4" s="135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35"/>
      <c r="DI4" s="135"/>
      <c r="DJ4" s="135"/>
      <c r="DK4" s="135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35"/>
      <c r="DM4" s="135"/>
      <c r="DN4" s="135"/>
      <c r="DO4" s="135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35"/>
      <c r="DQ4" s="135"/>
      <c r="DR4" s="135"/>
      <c r="DS4" s="135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35"/>
      <c r="DU4" s="135"/>
      <c r="DV4" s="135"/>
      <c r="DW4" s="135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35"/>
      <c r="DY4" s="135"/>
      <c r="DZ4" s="135"/>
      <c r="EA4" s="135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35"/>
      <c r="EC4" s="135"/>
      <c r="ED4" s="135"/>
      <c r="EE4" s="135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35"/>
      <c r="EG4" s="135"/>
      <c r="EH4" s="135"/>
      <c r="EI4" s="135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35"/>
      <c r="EK4" s="135"/>
      <c r="EL4" s="135"/>
      <c r="EM4" s="135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35"/>
      <c r="EO4" s="135"/>
      <c r="EP4" s="135"/>
      <c r="EQ4" s="135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35"/>
      <c r="ES4" s="135"/>
      <c r="ET4" s="135"/>
      <c r="EU4" s="135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35"/>
      <c r="EW4" s="135"/>
      <c r="EX4" s="135"/>
      <c r="EY4" s="135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35"/>
      <c r="FA4" s="135"/>
      <c r="FB4" s="135"/>
      <c r="FC4" s="135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35"/>
      <c r="FE4" s="135"/>
      <c r="FF4" s="135"/>
      <c r="FG4" s="135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35"/>
      <c r="FI4" s="135"/>
      <c r="FJ4" s="135"/>
      <c r="FK4" s="135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35"/>
      <c r="FM4" s="135"/>
      <c r="FN4" s="135"/>
      <c r="FO4" s="135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35"/>
      <c r="FQ4" s="135"/>
      <c r="FR4" s="135"/>
      <c r="FS4" s="135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35"/>
      <c r="FU4" s="135"/>
      <c r="FV4" s="135"/>
      <c r="FW4" s="135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35"/>
      <c r="FY4" s="135"/>
      <c r="FZ4" s="135"/>
      <c r="GA4" s="135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35"/>
      <c r="GC4" s="135"/>
      <c r="GD4" s="135"/>
      <c r="GE4" s="135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35"/>
      <c r="GG4" s="135"/>
      <c r="GH4" s="135"/>
      <c r="GI4" s="135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35"/>
      <c r="GK4" s="135"/>
      <c r="GL4" s="135"/>
      <c r="GM4" s="135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35"/>
      <c r="GO4" s="135"/>
      <c r="GP4" s="135"/>
      <c r="GQ4" s="135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35"/>
      <c r="GS4" s="135"/>
      <c r="GT4" s="135"/>
      <c r="GU4" s="135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35"/>
      <c r="GW4" s="135"/>
      <c r="GX4" s="135"/>
      <c r="GY4" s="135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35"/>
      <c r="HA4" s="135"/>
      <c r="HB4" s="135"/>
      <c r="HC4" s="135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35"/>
      <c r="HE4" s="135"/>
      <c r="HF4" s="135"/>
      <c r="HG4" s="135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35"/>
      <c r="HI4" s="135"/>
      <c r="HJ4" s="135"/>
      <c r="HK4" s="135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35"/>
      <c r="HM4" s="135"/>
      <c r="HN4" s="135"/>
      <c r="HO4" s="135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35"/>
      <c r="HQ4" s="135"/>
      <c r="HR4" s="135"/>
      <c r="HS4" s="135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35"/>
      <c r="HU4" s="135"/>
      <c r="HV4" s="135"/>
      <c r="HW4" s="135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35"/>
      <c r="HY4" s="135"/>
      <c r="HZ4" s="135"/>
      <c r="IA4" s="135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35"/>
      <c r="IC4" s="135"/>
      <c r="ID4" s="135"/>
      <c r="IE4" s="135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35"/>
      <c r="IG4" s="135"/>
      <c r="IH4" s="135"/>
      <c r="II4" s="135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35"/>
      <c r="IK4" s="135"/>
      <c r="IL4" s="135"/>
      <c r="IM4" s="135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35"/>
      <c r="IO4" s="135"/>
      <c r="IP4" s="135"/>
      <c r="IQ4" s="135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35"/>
      <c r="IS4" s="135"/>
      <c r="IT4" s="135"/>
      <c r="IU4" s="135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35"/>
      <c r="IW4" s="135"/>
      <c r="IX4" s="135"/>
      <c r="IY4" s="135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35"/>
      <c r="JA4" s="135"/>
      <c r="JB4" s="135"/>
      <c r="JC4" s="135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35"/>
      <c r="JE4" s="135"/>
      <c r="JF4" s="135"/>
      <c r="JG4" s="135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35"/>
      <c r="JI4" s="135"/>
      <c r="JJ4" s="135"/>
      <c r="JK4" s="135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35"/>
      <c r="JM4" s="135"/>
      <c r="JN4" s="135"/>
      <c r="JO4" s="135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35"/>
      <c r="JQ4" s="135"/>
      <c r="JR4" s="135"/>
      <c r="JS4" s="135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35"/>
      <c r="JU4" s="135"/>
      <c r="JV4" s="135"/>
      <c r="JW4" s="135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35"/>
      <c r="JY4" s="135"/>
      <c r="JZ4" s="135"/>
      <c r="KA4" s="135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35"/>
      <c r="KC4" s="135"/>
      <c r="KD4" s="135"/>
      <c r="KE4" s="135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35"/>
      <c r="KG4" s="135"/>
      <c r="KH4" s="135"/>
      <c r="KI4" s="135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35"/>
      <c r="KK4" s="135"/>
      <c r="KL4" s="135"/>
      <c r="KM4" s="135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35"/>
      <c r="KO4" s="135"/>
      <c r="KP4" s="135"/>
      <c r="KQ4" s="135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35"/>
      <c r="KS4" s="135"/>
      <c r="KT4" s="135"/>
      <c r="KU4" s="135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35"/>
      <c r="KW4" s="135"/>
      <c r="KX4" s="135"/>
      <c r="KY4" s="135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35"/>
      <c r="LA4" s="135"/>
      <c r="LB4" s="135"/>
      <c r="LC4" s="135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35"/>
      <c r="LE4" s="135"/>
      <c r="LF4" s="135"/>
      <c r="LG4" s="135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35"/>
      <c r="LI4" s="135"/>
      <c r="LJ4" s="135"/>
      <c r="LK4" s="135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35"/>
      <c r="LM4" s="135"/>
      <c r="LN4" s="135"/>
      <c r="LO4" s="135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35"/>
      <c r="LQ4" s="135"/>
      <c r="LR4" s="135"/>
      <c r="LS4" s="135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35"/>
      <c r="LU4" s="135"/>
      <c r="LV4" s="135"/>
      <c r="LW4" s="135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35"/>
      <c r="LY4" s="135"/>
      <c r="LZ4" s="135"/>
      <c r="MA4" s="135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35"/>
      <c r="MC4" s="135"/>
      <c r="MD4" s="135"/>
      <c r="ME4" s="135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35"/>
      <c r="MG4" s="135"/>
      <c r="MH4" s="135"/>
      <c r="MI4" s="135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35"/>
      <c r="MK4" s="135"/>
      <c r="ML4" s="135"/>
      <c r="MM4" s="135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35"/>
      <c r="MO4" s="135"/>
      <c r="MP4" s="135"/>
      <c r="MQ4" s="135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35"/>
      <c r="MS4" s="135"/>
      <c r="MT4" s="135"/>
      <c r="MU4" s="135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35"/>
      <c r="MW4" s="135"/>
      <c r="MX4" s="135"/>
      <c r="MY4" s="135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35"/>
      <c r="NA4" s="135"/>
      <c r="NB4" s="135"/>
      <c r="NC4" s="135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35"/>
      <c r="NE4" s="135"/>
      <c r="NF4" s="135"/>
      <c r="NG4" s="135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35"/>
      <c r="NI4" s="135"/>
      <c r="NJ4" s="135"/>
      <c r="NK4" s="135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35"/>
      <c r="NM4" s="135"/>
      <c r="NN4" s="135"/>
      <c r="NO4" s="135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35"/>
      <c r="NQ4" s="135"/>
      <c r="NR4" s="135"/>
      <c r="NS4" s="135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35"/>
      <c r="NU4" s="135"/>
      <c r="NV4" s="135"/>
      <c r="NW4" s="135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35"/>
      <c r="NY4" s="135"/>
      <c r="NZ4" s="135"/>
      <c r="OA4" s="135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35"/>
      <c r="OC4" s="135"/>
      <c r="OD4" s="135"/>
      <c r="OE4" s="135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35"/>
      <c r="OG4" s="135"/>
      <c r="OH4" s="135"/>
      <c r="OI4" s="135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35"/>
      <c r="OK4" s="135"/>
      <c r="OL4" s="135"/>
      <c r="OM4" s="135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35"/>
      <c r="OO4" s="135"/>
      <c r="OP4" s="135"/>
      <c r="OQ4" s="135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35"/>
      <c r="OS4" s="135"/>
      <c r="OT4" s="135"/>
      <c r="OU4" s="135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35"/>
      <c r="OW4" s="135"/>
      <c r="OX4" s="135"/>
      <c r="OY4" s="135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35"/>
      <c r="PA4" s="135"/>
      <c r="PB4" s="135"/>
      <c r="PC4" s="135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35"/>
      <c r="PE4" s="135"/>
      <c r="PF4" s="135"/>
      <c r="PG4" s="135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35"/>
      <c r="PI4" s="135"/>
      <c r="PJ4" s="135"/>
      <c r="PK4" s="135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35"/>
      <c r="PM4" s="135"/>
      <c r="PN4" s="135"/>
      <c r="PO4" s="135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35"/>
      <c r="PQ4" s="135"/>
      <c r="PR4" s="135"/>
      <c r="PS4" s="135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35"/>
      <c r="PU4" s="135"/>
      <c r="PV4" s="135"/>
      <c r="PW4" s="135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35"/>
      <c r="PY4" s="135"/>
      <c r="PZ4" s="135"/>
      <c r="QA4" s="135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35"/>
      <c r="QC4" s="135"/>
      <c r="QD4" s="135"/>
      <c r="QE4" s="135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35"/>
      <c r="QG4" s="135"/>
      <c r="QH4" s="135"/>
      <c r="QI4" s="135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35"/>
      <c r="QK4" s="135"/>
      <c r="QL4" s="135"/>
      <c r="QM4" s="135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35"/>
      <c r="QO4" s="135"/>
      <c r="QP4" s="135"/>
      <c r="QQ4" s="135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35"/>
      <c r="QS4" s="135"/>
      <c r="QT4" s="135"/>
      <c r="QU4" s="135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35"/>
      <c r="QW4" s="135"/>
      <c r="QX4" s="135"/>
      <c r="QY4" s="135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35"/>
      <c r="RA4" s="135"/>
      <c r="RB4" s="135"/>
      <c r="RC4" s="135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35"/>
      <c r="RE4" s="135"/>
      <c r="RF4" s="135"/>
      <c r="RG4" s="135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35"/>
      <c r="RI4" s="135"/>
      <c r="RJ4" s="135"/>
      <c r="RK4" s="135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35"/>
      <c r="RM4" s="135"/>
      <c r="RN4" s="135"/>
      <c r="RO4" s="135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35"/>
      <c r="RQ4" s="135"/>
      <c r="RR4" s="135"/>
      <c r="RS4" s="135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35"/>
      <c r="RU4" s="135"/>
      <c r="RV4" s="135"/>
      <c r="RW4" s="135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35"/>
      <c r="RY4" s="135"/>
      <c r="RZ4" s="135"/>
      <c r="SA4" s="135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35"/>
      <c r="SC4" s="135"/>
      <c r="SD4" s="135"/>
      <c r="SE4" s="136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36"/>
      <c r="SG4" s="136"/>
      <c r="SH4" s="136"/>
      <c r="SI4" s="137" t="s">
        <v>376</v>
      </c>
      <c r="SJ4" s="138"/>
      <c r="SK4" s="138"/>
      <c r="SL4" s="139"/>
      <c r="SM4" s="135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35"/>
      <c r="SO4" s="135"/>
      <c r="SP4" s="135"/>
      <c r="SQ4" s="135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35"/>
      <c r="SS4" s="135"/>
      <c r="ST4" s="135"/>
      <c r="SU4" s="135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35"/>
      <c r="SW4" s="135"/>
      <c r="SX4" s="135"/>
      <c r="SY4" s="135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35"/>
      <c r="TA4" s="135"/>
      <c r="TB4" s="135"/>
      <c r="TC4" s="135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35"/>
      <c r="TE4" s="135"/>
      <c r="TF4" s="135"/>
      <c r="TG4" s="135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35"/>
      <c r="TI4" s="135"/>
      <c r="TJ4" s="135"/>
      <c r="TK4" s="135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35"/>
      <c r="TM4" s="135"/>
      <c r="TN4" s="135"/>
      <c r="TO4" s="135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35"/>
      <c r="TQ4" s="135"/>
      <c r="TR4" s="135"/>
      <c r="TS4" s="135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35"/>
      <c r="TU4" s="135"/>
      <c r="TV4" s="135"/>
      <c r="TW4" s="135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35"/>
      <c r="TY4" s="135"/>
      <c r="TZ4" s="135"/>
      <c r="UA4" s="135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35"/>
      <c r="UC4" s="135"/>
      <c r="UD4" s="135"/>
      <c r="UE4" s="135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35"/>
      <c r="UG4" s="135"/>
      <c r="UH4" s="135"/>
      <c r="UI4" s="135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35"/>
      <c r="UK4" s="135"/>
      <c r="UL4" s="135"/>
      <c r="UM4" s="135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35"/>
      <c r="UO4" s="135"/>
      <c r="UP4" s="135"/>
      <c r="UQ4" s="135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35"/>
      <c r="US4" s="135"/>
      <c r="UT4" s="135"/>
      <c r="UU4" s="135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35"/>
      <c r="UW4" s="135"/>
      <c r="UX4" s="135"/>
      <c r="UY4" s="135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35"/>
      <c r="VA4" s="135"/>
      <c r="VB4" s="135"/>
      <c r="VC4" s="135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35"/>
      <c r="VE4" s="135"/>
      <c r="VF4" s="135"/>
      <c r="VG4" s="135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35"/>
      <c r="VI4" s="135"/>
      <c r="VJ4" s="135"/>
      <c r="VK4" s="135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35"/>
      <c r="VM4" s="135"/>
      <c r="VN4" s="135"/>
      <c r="VO4" s="135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35"/>
      <c r="VQ4" s="135"/>
      <c r="VR4" s="135"/>
      <c r="VS4" s="135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35"/>
      <c r="VU4" s="135"/>
      <c r="VV4" s="135"/>
      <c r="VW4" s="135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35"/>
      <c r="VY4" s="135"/>
      <c r="VZ4" s="135"/>
      <c r="WA4" s="135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35"/>
      <c r="WC4" s="135"/>
      <c r="WD4" s="135"/>
      <c r="WE4" s="135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35"/>
      <c r="WG4" s="135"/>
      <c r="WH4" s="135"/>
      <c r="WI4" s="135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35"/>
      <c r="WK4" s="135"/>
      <c r="WL4" s="135"/>
      <c r="WM4" s="135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35"/>
      <c r="WO4" s="135"/>
      <c r="WP4" s="135"/>
      <c r="WQ4" s="135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35"/>
      <c r="WS4" s="135"/>
      <c r="WT4" s="135"/>
      <c r="WU4" s="135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35"/>
      <c r="WW4" s="135"/>
      <c r="WX4" s="135"/>
      <c r="WY4" s="135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35"/>
      <c r="XA4" s="135"/>
      <c r="XB4" s="135"/>
      <c r="XC4" s="135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35"/>
      <c r="XE4" s="135"/>
      <c r="XF4" s="135"/>
      <c r="XG4" s="135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35"/>
      <c r="XI4" s="135"/>
      <c r="XJ4" s="135"/>
      <c r="XK4" s="135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35"/>
      <c r="XM4" s="135"/>
      <c r="XN4" s="135"/>
      <c r="XO4" s="135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35"/>
      <c r="XQ4" s="135"/>
      <c r="XR4" s="135"/>
      <c r="XS4" s="135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35"/>
      <c r="XU4" s="135"/>
      <c r="XV4" s="135"/>
      <c r="XW4" s="135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35"/>
      <c r="XY4" s="135"/>
      <c r="XZ4" s="135"/>
      <c r="YA4" s="135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35"/>
      <c r="YC4" s="135"/>
      <c r="YD4" s="135"/>
      <c r="YE4" s="135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35"/>
      <c r="YG4" s="135"/>
      <c r="YH4" s="135"/>
      <c r="YI4" s="135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35"/>
      <c r="YK4" s="135"/>
      <c r="YL4" s="135"/>
      <c r="YM4" s="135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35"/>
      <c r="YO4" s="135"/>
      <c r="YP4" s="135"/>
      <c r="YQ4" s="135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35"/>
      <c r="YS4" s="135"/>
      <c r="YT4" s="135"/>
      <c r="YU4" s="135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35"/>
      <c r="YW4" s="135"/>
      <c r="YX4" s="135"/>
      <c r="YY4" s="135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35"/>
      <c r="ZA4" s="135"/>
      <c r="ZB4" s="135"/>
      <c r="ZC4" s="135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35"/>
      <c r="ZE4" s="135"/>
      <c r="ZF4" s="135"/>
      <c r="ZG4" s="135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35"/>
      <c r="ZI4" s="135"/>
      <c r="ZJ4" s="135"/>
      <c r="ZK4" s="135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35"/>
      <c r="ZM4" s="135"/>
      <c r="ZN4" s="135"/>
      <c r="ZO4" s="135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35"/>
      <c r="ZQ4" s="135"/>
      <c r="ZR4" s="135"/>
      <c r="ZS4" s="135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35"/>
      <c r="ZU4" s="135"/>
      <c r="ZV4" s="135"/>
      <c r="ZW4" s="135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35"/>
      <c r="ZY4" s="135"/>
      <c r="ZZ4" s="135"/>
      <c r="AAA4" s="135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35"/>
      <c r="AAC4" s="135"/>
      <c r="AAD4" s="135"/>
      <c r="AAE4" s="135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35"/>
      <c r="AAG4" s="135"/>
      <c r="AAH4" s="135"/>
      <c r="AAI4" s="135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35"/>
      <c r="AAK4" s="135"/>
      <c r="AAL4" s="135"/>
      <c r="AAM4" s="135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35"/>
      <c r="AAO4" s="135"/>
      <c r="AAP4" s="135"/>
      <c r="AAQ4" s="135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35"/>
      <c r="AAS4" s="135"/>
      <c r="AAT4" s="135"/>
      <c r="AAU4" s="135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35"/>
      <c r="AAW4" s="135"/>
      <c r="AAX4" s="135"/>
      <c r="AAY4" s="135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35"/>
      <c r="ABA4" s="135"/>
      <c r="ABB4" s="135"/>
      <c r="ABC4" s="135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35"/>
      <c r="ABE4" s="135"/>
      <c r="ABF4" s="135"/>
      <c r="ABG4" s="135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35"/>
      <c r="ABI4" s="135"/>
      <c r="ABJ4" s="135"/>
      <c r="ABK4" s="135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35"/>
      <c r="ABM4" s="135"/>
      <c r="ABN4" s="135"/>
      <c r="ABO4" s="135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35"/>
      <c r="ABQ4" s="135"/>
      <c r="ABR4" s="135"/>
      <c r="ABS4" s="135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35"/>
      <c r="ABU4" s="135"/>
      <c r="ABV4" s="135"/>
      <c r="ABW4" s="135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35"/>
      <c r="ABY4" s="135"/>
      <c r="ABZ4" s="135"/>
      <c r="ACA4" s="135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35"/>
      <c r="ACC4" s="135"/>
      <c r="ACD4" s="135"/>
      <c r="ACE4" s="135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35"/>
      <c r="ACG4" s="135"/>
      <c r="ACH4" s="135"/>
      <c r="ACI4" s="135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35"/>
      <c r="ACK4" s="135"/>
      <c r="ACL4" s="135"/>
      <c r="ACM4" s="135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35"/>
      <c r="ACO4" s="135"/>
      <c r="ACP4" s="135"/>
      <c r="ACQ4" s="135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35"/>
      <c r="ACS4" s="135"/>
      <c r="ACT4" s="135"/>
      <c r="ACU4" s="135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35"/>
      <c r="ACW4" s="135"/>
      <c r="ACX4" s="135"/>
      <c r="ACY4" s="135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35"/>
      <c r="ADA4" s="135"/>
      <c r="ADB4" s="135"/>
      <c r="ADC4" s="135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35"/>
      <c r="ADE4" s="135"/>
      <c r="ADF4" s="135"/>
      <c r="ADG4" s="135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35"/>
      <c r="ADI4" s="135"/>
      <c r="ADJ4" s="135"/>
      <c r="ADK4" s="135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35"/>
      <c r="ADM4" s="135"/>
      <c r="ADN4" s="135"/>
      <c r="ADO4" s="135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35"/>
      <c r="ADQ4" s="135"/>
      <c r="ADR4" s="135"/>
      <c r="ADS4" s="135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35"/>
      <c r="ADU4" s="135"/>
      <c r="ADV4" s="135"/>
      <c r="ADW4" s="135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35"/>
      <c r="ADY4" s="135"/>
      <c r="ADZ4" s="135"/>
      <c r="AEA4" s="135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35"/>
      <c r="AEC4" s="135"/>
      <c r="AED4" s="135"/>
      <c r="AEE4" s="135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35"/>
      <c r="AEG4" s="135"/>
      <c r="AEH4" s="135"/>
      <c r="AEI4" s="135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35"/>
      <c r="AEK4" s="135"/>
      <c r="AEL4" s="135"/>
      <c r="AEM4" s="135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35"/>
      <c r="AEO4" s="135"/>
      <c r="AEP4" s="135"/>
      <c r="AEQ4" s="135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35"/>
      <c r="AES4" s="135"/>
      <c r="AET4" s="135"/>
      <c r="AEU4" s="135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35"/>
      <c r="AEW4" s="135"/>
      <c r="AEX4" s="135"/>
      <c r="AEY4" s="135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35"/>
      <c r="AFA4" s="135"/>
      <c r="AFB4" s="135"/>
      <c r="AFC4" s="135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35"/>
      <c r="AFE4" s="135"/>
      <c r="AFF4" s="135"/>
      <c r="AFG4" s="135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35"/>
      <c r="AFI4" s="135"/>
      <c r="AFJ4" s="135"/>
      <c r="AFK4" s="135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35"/>
      <c r="AFM4" s="135"/>
      <c r="AFN4" s="135"/>
      <c r="AFO4" s="135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35"/>
      <c r="AFQ4" s="135"/>
      <c r="AFR4" s="135"/>
      <c r="AFS4" s="135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35"/>
      <c r="AFU4" s="135"/>
      <c r="AFV4" s="135"/>
      <c r="AFW4" s="135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35"/>
      <c r="AFY4" s="135"/>
      <c r="AFZ4" s="135"/>
      <c r="AGA4" s="135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35"/>
      <c r="AGC4" s="135"/>
      <c r="AGD4" s="135"/>
      <c r="AGE4" s="135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35"/>
      <c r="AGG4" s="135"/>
      <c r="AGH4" s="135"/>
      <c r="AGJ4" s="140" t="s">
        <v>263</v>
      </c>
      <c r="AGK4" s="144" t="s">
        <v>264</v>
      </c>
      <c r="AGL4" s="140" t="s">
        <v>265</v>
      </c>
      <c r="AGP4" s="21" t="b">
        <v>0</v>
      </c>
      <c r="AGQ4" s="2" t="s">
        <v>267</v>
      </c>
      <c r="AGR4" s="2" t="s">
        <v>353</v>
      </c>
      <c r="AGS4" s="2" t="s">
        <v>17</v>
      </c>
      <c r="AGT4" s="2" t="s">
        <v>267</v>
      </c>
      <c r="AGU4" s="2" t="s">
        <v>268</v>
      </c>
      <c r="AGV4" s="2" t="s">
        <v>17</v>
      </c>
      <c r="AGW4" s="2" t="s">
        <v>267</v>
      </c>
      <c r="AGX4" s="2" t="s">
        <v>268</v>
      </c>
      <c r="AGY4" s="2" t="s">
        <v>17</v>
      </c>
      <c r="AGZ4" s="2" t="s">
        <v>267</v>
      </c>
      <c r="AHA4" s="2" t="s">
        <v>268</v>
      </c>
      <c r="AHB4" s="2" t="s">
        <v>17</v>
      </c>
      <c r="AHC4" s="2" t="s">
        <v>267</v>
      </c>
      <c r="AHD4" s="2" t="s">
        <v>268</v>
      </c>
      <c r="AHE4" s="2" t="s">
        <v>17</v>
      </c>
      <c r="AHF4" s="2" t="s">
        <v>267</v>
      </c>
      <c r="AHG4" s="2" t="s">
        <v>268</v>
      </c>
      <c r="AHH4" s="2" t="s">
        <v>17</v>
      </c>
      <c r="AHI4" s="2" t="s">
        <v>267</v>
      </c>
      <c r="AHJ4" s="2" t="s">
        <v>268</v>
      </c>
      <c r="AHK4" s="2" t="s">
        <v>17</v>
      </c>
      <c r="AHL4" s="2" t="s">
        <v>267</v>
      </c>
      <c r="AHM4" s="2" t="s">
        <v>268</v>
      </c>
      <c r="AHN4" s="2" t="s">
        <v>17</v>
      </c>
      <c r="AHO4" s="2" t="s">
        <v>267</v>
      </c>
      <c r="AHP4" s="2" t="s">
        <v>268</v>
      </c>
      <c r="AHQ4" s="2" t="s">
        <v>17</v>
      </c>
      <c r="AHR4" s="2" t="s">
        <v>267</v>
      </c>
      <c r="AHS4" s="2" t="s">
        <v>268</v>
      </c>
      <c r="AHT4" s="2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40"/>
      <c r="AGK5" s="145"/>
      <c r="AGL5" s="140"/>
      <c r="AGN5" s="1" t="s">
        <v>380</v>
      </c>
      <c r="AGP5" s="19">
        <f>IF(AGP4=TRUE,IF(AGP3&gt;4,AGP2,AGP2-1),IF(AGP1&lt;24,AGP1+30,AGP1-23))</f>
        <v>16</v>
      </c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16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61"/>
      <c r="XD9" s="57"/>
      <c r="XE9" s="57"/>
      <c r="XF9" s="57"/>
      <c r="XG9" s="57"/>
      <c r="XH9" s="57"/>
      <c r="XI9" s="57" t="s">
        <v>359</v>
      </c>
      <c r="XJ9" s="57"/>
      <c r="XK9" s="57"/>
      <c r="XL9" s="57" t="s">
        <v>359</v>
      </c>
      <c r="XM9" s="57" t="s">
        <v>359</v>
      </c>
      <c r="XN9" s="57"/>
      <c r="XO9" s="57" t="s">
        <v>359</v>
      </c>
      <c r="XP9" s="57" t="s">
        <v>359</v>
      </c>
      <c r="XQ9" s="57" t="s">
        <v>359</v>
      </c>
      <c r="XR9" s="57" t="s">
        <v>359</v>
      </c>
      <c r="XS9" s="57"/>
      <c r="XT9" s="57"/>
      <c r="XU9" s="57" t="s">
        <v>359</v>
      </c>
      <c r="XV9" s="38"/>
      <c r="XW9" s="57" t="s">
        <v>351</v>
      </c>
      <c r="XX9" s="57"/>
      <c r="XY9" s="57"/>
      <c r="XZ9" s="57"/>
      <c r="YA9" s="57" t="s">
        <v>351</v>
      </c>
      <c r="YB9" s="57" t="s">
        <v>351</v>
      </c>
      <c r="YC9" s="57" t="s">
        <v>351</v>
      </c>
      <c r="YD9" s="57"/>
      <c r="YE9" s="57"/>
      <c r="YF9" s="57"/>
      <c r="YG9" s="57"/>
      <c r="YH9" s="57"/>
      <c r="YI9" s="57" t="s">
        <v>351</v>
      </c>
      <c r="YJ9" s="57" t="s">
        <v>351</v>
      </c>
      <c r="YK9" s="57" t="s">
        <v>351</v>
      </c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IF(COUNTIFS($C$7:$AGI$7,"="&amp;$AGP$5,$C9:$AGI9,"б")=0,"",COUNTIFS($C$7:$AGI$7,"="&amp;$AGP$5,$C9:$AGI9,"б"))</f>
        <v/>
      </c>
      <c r="AGK9" s="43" t="str">
        <f>IF(COUNTIFS($C$7:$AGI$7,"="&amp;$AGP$5,$C9:$AGI9,"у")=0,"",COUNTIFS($C$7:$AGI$7,"="&amp;$AGP$5,$C9:$AGI9,"у"))</f>
        <v/>
      </c>
      <c r="AGL9" s="35">
        <f>IF(COUNTIFS($C$7:$AGI$7,"="&amp;$AGP$5,$C9:$AGI9,"н")=0,"",COUNTIFS($C$7:$AGI$7,"="&amp;$AGP$5,$C9:$AGI9,"н"))</f>
        <v>7</v>
      </c>
      <c r="AGN9" s="5">
        <f>IF(LEN(B9)&gt;7,AGN8,"")</f>
        <v>16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>
        <f>IF(COUNTIFS($C$6:$AGI$6,4,$C9:$AGI9,"б")=0,"",COUNTIFS($C$6:$AGI$6,4,$C9:$AGI9,"б"))</f>
        <v>8</v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9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 t="str">
        <f>IF(COUNTIFS($C$6:$AGI$6,5,$C9:$AGI9,"н")=0,"",COUNTIFS($C$6:$AGI$6,5,$C9:$AGI9,"н"))</f>
        <v/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61"/>
      <c r="XD10" s="57"/>
      <c r="XE10" s="57"/>
      <c r="XF10" s="57"/>
      <c r="XG10" s="57" t="s">
        <v>351</v>
      </c>
      <c r="XH10" s="57"/>
      <c r="XI10" s="57"/>
      <c r="XJ10" s="57"/>
      <c r="XK10" s="57"/>
      <c r="XL10" s="57" t="s">
        <v>351</v>
      </c>
      <c r="XM10" s="57" t="s">
        <v>351</v>
      </c>
      <c r="XN10" s="57"/>
      <c r="XO10" s="57"/>
      <c r="XP10" s="57"/>
      <c r="XQ10" s="57"/>
      <c r="XR10" s="57"/>
      <c r="XS10" s="57"/>
      <c r="XT10" s="57"/>
      <c r="XU10" s="57"/>
      <c r="XV10" s="38"/>
      <c r="XW10" s="57" t="s">
        <v>351</v>
      </c>
      <c r="XX10" s="57"/>
      <c r="XY10" s="57"/>
      <c r="XZ10" s="57"/>
      <c r="YA10" s="57" t="s">
        <v>351</v>
      </c>
      <c r="YB10" s="57" t="s">
        <v>351</v>
      </c>
      <c r="YC10" s="57" t="s">
        <v>351</v>
      </c>
      <c r="YD10" s="57"/>
      <c r="YE10" s="57"/>
      <c r="YF10" s="57"/>
      <c r="YG10" s="57"/>
      <c r="YH10" s="57"/>
      <c r="YI10" s="57" t="s">
        <v>351</v>
      </c>
      <c r="YJ10" s="57" t="s">
        <v>351</v>
      </c>
      <c r="YK10" s="57" t="s">
        <v>351</v>
      </c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>
        <f t="shared" ref="AGL10:AGL23" si="453">IF(COUNTIFS($C$7:$AGI$7,"="&amp;$AGP$5,$C10:$AGI10,"н")=0,"",COUNTIFS($C$7:$AGI$7,"="&amp;$AGP$5,$C10:$AGI10,"н"))</f>
        <v>7</v>
      </c>
      <c r="AGN10" s="5">
        <f>IF(LEN(B10)&gt;7,AGN8,"")</f>
        <v>16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>
        <f t="shared" ref="AHN10:AHN23" si="469">IF(COUNTIFS($C$6:$AGI$6,4,$C10:$AGI10,"н")=0,"",COUNTIFS($C$6:$AGI$6,4,$C10:$AGI10,"н"))</f>
        <v>10</v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 t="str">
        <f t="shared" ref="AHQ10:AHQ23" si="471">IF(COUNTIFS($C$6:$AGI$6,5,$C10:$AGI10,"н")=0,"",COUNTIFS($C$6:$AGI$6,5,$C10:$AGI10,"н"))</f>
        <v/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61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38"/>
      <c r="XW11" s="57" t="s">
        <v>351</v>
      </c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 t="s">
        <v>351</v>
      </c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2</v>
      </c>
      <c r="AGN11" s="5">
        <f>IF(LEN(B11)&gt;7,AGN8,"")</f>
        <v>16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>
        <f t="shared" si="469"/>
        <v>2</v>
      </c>
      <c r="AHO11" s="36" t="str">
        <f t="shared" si="470"/>
        <v/>
      </c>
      <c r="AHP11" s="36" t="str">
        <f t="shared" si="449"/>
        <v/>
      </c>
      <c r="AHQ11" s="39" t="str">
        <f t="shared" si="471"/>
        <v/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61"/>
      <c r="XD12" s="57"/>
      <c r="XE12" s="57"/>
      <c r="XF12" s="57"/>
      <c r="XG12" s="57" t="s">
        <v>351</v>
      </c>
      <c r="XH12" s="57"/>
      <c r="XI12" s="57"/>
      <c r="XJ12" s="57"/>
      <c r="XK12" s="57"/>
      <c r="XL12" s="57"/>
      <c r="XM12" s="57" t="s">
        <v>351</v>
      </c>
      <c r="XN12" s="57"/>
      <c r="XO12" s="57"/>
      <c r="XP12" s="57"/>
      <c r="XQ12" s="57"/>
      <c r="XR12" s="57"/>
      <c r="XS12" s="57"/>
      <c r="XT12" s="57"/>
      <c r="XU12" s="57"/>
      <c r="XV12" s="38"/>
      <c r="XW12" s="57"/>
      <c r="XX12" s="57"/>
      <c r="XY12" s="57"/>
      <c r="XZ12" s="57"/>
      <c r="YA12" s="57" t="s">
        <v>351</v>
      </c>
      <c r="YB12" s="57"/>
      <c r="YC12" s="57"/>
      <c r="YD12" s="57"/>
      <c r="YE12" s="57"/>
      <c r="YF12" s="57"/>
      <c r="YG12" s="57"/>
      <c r="YH12" s="57"/>
      <c r="YI12" s="57" t="s">
        <v>351</v>
      </c>
      <c r="YJ12" s="57"/>
      <c r="YK12" s="57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2</v>
      </c>
      <c r="AGN12" s="5">
        <f>IF(LEN(B12)&gt;7,AGN8,"")</f>
        <v>16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5</v>
      </c>
      <c r="AHO12" s="36" t="str">
        <f t="shared" si="470"/>
        <v/>
      </c>
      <c r="AHP12" s="36" t="str">
        <f t="shared" si="449"/>
        <v/>
      </c>
      <c r="AHQ12" s="39" t="str">
        <f t="shared" si="471"/>
        <v/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61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38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 t="str">
        <f t="shared" si="453"/>
        <v/>
      </c>
      <c r="AGN13" s="5">
        <f>IF(LEN(B13)&gt;7,AGN8,"")</f>
        <v>16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 t="str">
        <f t="shared" si="469"/>
        <v/>
      </c>
      <c r="AHO13" s="36" t="str">
        <f t="shared" si="470"/>
        <v/>
      </c>
      <c r="AHP13" s="36" t="str">
        <f t="shared" si="449"/>
        <v/>
      </c>
      <c r="AHQ13" s="39" t="str">
        <f t="shared" si="471"/>
        <v/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61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 t="s">
        <v>351</v>
      </c>
      <c r="XV14" s="38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 t="s">
        <v>351</v>
      </c>
      <c r="YJ14" s="57" t="s">
        <v>351</v>
      </c>
      <c r="YK14" s="57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2</v>
      </c>
      <c r="AGN14" s="5">
        <f>IF(LEN(B14)&gt;7,AGN8,"")</f>
        <v>16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>
        <f t="shared" si="469"/>
        <v>3</v>
      </c>
      <c r="AHO14" s="36" t="str">
        <f t="shared" si="470"/>
        <v/>
      </c>
      <c r="AHP14" s="36" t="str">
        <f t="shared" si="449"/>
        <v/>
      </c>
      <c r="AHQ14" s="39" t="str">
        <f t="shared" si="471"/>
        <v/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61"/>
      <c r="XD15" s="57"/>
      <c r="XE15" s="57"/>
      <c r="XF15" s="57"/>
      <c r="XG15" s="57"/>
      <c r="XH15" s="57"/>
      <c r="XI15" s="57"/>
      <c r="XJ15" s="57"/>
      <c r="XK15" s="57"/>
      <c r="XL15" s="57" t="s">
        <v>351</v>
      </c>
      <c r="XM15" s="57" t="s">
        <v>351</v>
      </c>
      <c r="XN15" s="57"/>
      <c r="XO15" s="57"/>
      <c r="XP15" s="57" t="s">
        <v>351</v>
      </c>
      <c r="XQ15" s="57"/>
      <c r="XR15" s="57"/>
      <c r="XS15" s="57"/>
      <c r="XT15" s="57"/>
      <c r="XU15" s="57" t="s">
        <v>351</v>
      </c>
      <c r="XV15" s="38"/>
      <c r="XW15" s="57" t="s">
        <v>351</v>
      </c>
      <c r="XX15" s="57"/>
      <c r="XY15" s="57"/>
      <c r="XZ15" s="57"/>
      <c r="YA15" s="57" t="s">
        <v>351</v>
      </c>
      <c r="YB15" s="57" t="s">
        <v>351</v>
      </c>
      <c r="YC15" s="57" t="s">
        <v>351</v>
      </c>
      <c r="YD15" s="57"/>
      <c r="YE15" s="57"/>
      <c r="YF15" s="57" t="s">
        <v>351</v>
      </c>
      <c r="YG15" s="57" t="s">
        <v>351</v>
      </c>
      <c r="YH15" s="57"/>
      <c r="YI15" s="57" t="s">
        <v>351</v>
      </c>
      <c r="YJ15" s="57" t="s">
        <v>351</v>
      </c>
      <c r="YK15" s="57" t="s">
        <v>351</v>
      </c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9</v>
      </c>
      <c r="AGN15" s="5">
        <f>IF(LEN(B15)&gt;7,AGN8,"")</f>
        <v>16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17</v>
      </c>
      <c r="AHO15" s="36" t="str">
        <f t="shared" si="470"/>
        <v/>
      </c>
      <c r="AHP15" s="36" t="str">
        <f t="shared" si="449"/>
        <v/>
      </c>
      <c r="AHQ15" s="39" t="str">
        <f t="shared" si="471"/>
        <v/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61"/>
      <c r="XD16" s="57"/>
      <c r="XE16" s="57"/>
      <c r="XF16" s="57"/>
      <c r="XG16" s="57"/>
      <c r="XH16" s="57"/>
      <c r="XI16" s="57" t="s">
        <v>351</v>
      </c>
      <c r="XJ16" s="57"/>
      <c r="XK16" s="57"/>
      <c r="XL16" s="57" t="s">
        <v>351</v>
      </c>
      <c r="XM16" s="57"/>
      <c r="XN16" s="57"/>
      <c r="XO16" s="57"/>
      <c r="XP16" s="57"/>
      <c r="XQ16" s="57"/>
      <c r="XR16" s="57"/>
      <c r="XS16" s="57"/>
      <c r="XT16" s="57"/>
      <c r="XU16" s="57" t="s">
        <v>351</v>
      </c>
      <c r="XV16" s="38"/>
      <c r="XW16" s="57" t="s">
        <v>351</v>
      </c>
      <c r="XX16" s="57"/>
      <c r="XY16" s="57"/>
      <c r="XZ16" s="57"/>
      <c r="YA16" s="57" t="s">
        <v>351</v>
      </c>
      <c r="YB16" s="57" t="s">
        <v>351</v>
      </c>
      <c r="YC16" s="57"/>
      <c r="YD16" s="57"/>
      <c r="YE16" s="57"/>
      <c r="YF16" s="57"/>
      <c r="YG16" s="57"/>
      <c r="YH16" s="57"/>
      <c r="YI16" s="57" t="s">
        <v>351</v>
      </c>
      <c r="YJ16" s="57" t="s">
        <v>351</v>
      </c>
      <c r="YK16" s="57" t="s">
        <v>351</v>
      </c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6</v>
      </c>
      <c r="AGN16" s="5">
        <f>IF(LEN(B16)&gt;7,AGN8,"")</f>
        <v>16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13</v>
      </c>
      <c r="AHO16" s="36" t="str">
        <f t="shared" si="470"/>
        <v/>
      </c>
      <c r="AHP16" s="36" t="str">
        <f t="shared" si="449"/>
        <v/>
      </c>
      <c r="AHQ16" s="39" t="str">
        <f t="shared" si="471"/>
        <v/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61"/>
      <c r="XD17" s="57"/>
      <c r="XE17" s="57"/>
      <c r="XF17" s="57"/>
      <c r="XG17" s="57"/>
      <c r="XH17" s="57"/>
      <c r="XI17" s="57"/>
      <c r="XJ17" s="57"/>
      <c r="XK17" s="57"/>
      <c r="XL17" s="57"/>
      <c r="XM17" s="57" t="s">
        <v>351</v>
      </c>
      <c r="XN17" s="57"/>
      <c r="XO17" s="57"/>
      <c r="XP17" s="57"/>
      <c r="XQ17" s="57"/>
      <c r="XR17" s="57"/>
      <c r="XS17" s="57"/>
      <c r="XT17" s="57"/>
      <c r="XU17" s="57"/>
      <c r="XV17" s="38"/>
      <c r="XW17" s="57" t="s">
        <v>351</v>
      </c>
      <c r="XX17" s="57"/>
      <c r="XY17" s="57"/>
      <c r="XZ17" s="57"/>
      <c r="YA17" s="57" t="s">
        <v>351</v>
      </c>
      <c r="YB17" s="57" t="s">
        <v>351</v>
      </c>
      <c r="YC17" s="57"/>
      <c r="YD17" s="57"/>
      <c r="YE17" s="57"/>
      <c r="YF17" s="57"/>
      <c r="YG17" s="57"/>
      <c r="YH17" s="57"/>
      <c r="YI17" s="57" t="s">
        <v>351</v>
      </c>
      <c r="YJ17" s="57" t="s">
        <v>351</v>
      </c>
      <c r="YK17" s="57" t="s">
        <v>351</v>
      </c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6</v>
      </c>
      <c r="AGN17" s="5">
        <f>IF(LEN(B17)&gt;7,AGN8,"")</f>
        <v>16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9</v>
      </c>
      <c r="AHO17" s="36" t="str">
        <f t="shared" si="470"/>
        <v/>
      </c>
      <c r="AHP17" s="36" t="str">
        <f t="shared" si="449"/>
        <v/>
      </c>
      <c r="AHQ17" s="39" t="str">
        <f t="shared" si="471"/>
        <v/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61"/>
      <c r="XD18" s="57"/>
      <c r="XE18" s="57"/>
      <c r="XF18" s="57"/>
      <c r="XG18" s="57" t="s">
        <v>351</v>
      </c>
      <c r="XH18" s="57"/>
      <c r="XI18" s="57" t="s">
        <v>351</v>
      </c>
      <c r="XJ18" s="57"/>
      <c r="XK18" s="57"/>
      <c r="XL18" s="57" t="s">
        <v>351</v>
      </c>
      <c r="XM18" s="57" t="s">
        <v>351</v>
      </c>
      <c r="XN18" s="57"/>
      <c r="XO18" s="57" t="s">
        <v>351</v>
      </c>
      <c r="XP18" s="57" t="s">
        <v>351</v>
      </c>
      <c r="XQ18" s="57"/>
      <c r="XR18" s="57"/>
      <c r="XS18" s="57"/>
      <c r="XT18" s="57"/>
      <c r="XU18" s="57" t="s">
        <v>351</v>
      </c>
      <c r="XV18" s="38"/>
      <c r="XW18" s="57"/>
      <c r="XX18" s="57"/>
      <c r="XY18" s="57"/>
      <c r="XZ18" s="57"/>
      <c r="YA18" s="57"/>
      <c r="YB18" s="57"/>
      <c r="YC18" s="57"/>
      <c r="YD18" s="57"/>
      <c r="YE18" s="57"/>
      <c r="YF18" s="57" t="s">
        <v>351</v>
      </c>
      <c r="YG18" s="57"/>
      <c r="YH18" s="57"/>
      <c r="YI18" s="57" t="s">
        <v>351</v>
      </c>
      <c r="YJ18" s="57" t="s">
        <v>351</v>
      </c>
      <c r="YK18" s="57" t="s">
        <v>351</v>
      </c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4</v>
      </c>
      <c r="AGN18" s="5">
        <f>IF(LEN(B18)&gt;7,AGN8,"")</f>
        <v>16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15</v>
      </c>
      <c r="AHO18" s="36" t="str">
        <f t="shared" si="470"/>
        <v/>
      </c>
      <c r="AHP18" s="36" t="str">
        <f t="shared" si="449"/>
        <v/>
      </c>
      <c r="AHQ18" s="39" t="str">
        <f t="shared" si="471"/>
        <v/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57"/>
      <c r="XX19" s="57"/>
      <c r="XY19" s="57"/>
      <c r="XZ19" s="57"/>
      <c r="YA19" s="57" t="s">
        <v>351</v>
      </c>
      <c r="YB19" s="57" t="s">
        <v>351</v>
      </c>
      <c r="YC19" s="57" t="s">
        <v>351</v>
      </c>
      <c r="YD19" s="57" t="s">
        <v>351</v>
      </c>
      <c r="YE19" s="57"/>
      <c r="YF19" s="57"/>
      <c r="YG19" s="57"/>
      <c r="YH19" s="57"/>
      <c r="YI19" s="57"/>
      <c r="YJ19" s="57"/>
      <c r="YK19" s="57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>
        <f t="shared" si="453"/>
        <v>4</v>
      </c>
      <c r="AGN19" s="5">
        <f>IF(LEN(B19)&gt;7,AGN8,"")</f>
        <v>16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>
        <f t="shared" si="469"/>
        <v>4</v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16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0</v>
      </c>
      <c r="AGK24" s="5">
        <f t="shared" si="475"/>
        <v>0</v>
      </c>
      <c r="AGL24" s="5">
        <f t="shared" si="475"/>
        <v>49</v>
      </c>
      <c r="AGN24" s="5">
        <f>SUMIF(AGN9:AGN23,"&lt;&gt;""")</f>
        <v>192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57"/>
      <c r="XD26" s="57"/>
      <c r="XE26" s="57"/>
      <c r="XF26" s="57"/>
      <c r="XG26" s="57" t="s">
        <v>351</v>
      </c>
      <c r="XH26" s="57"/>
      <c r="XI26" s="57" t="s">
        <v>351</v>
      </c>
      <c r="XJ26" s="57"/>
      <c r="XK26" s="57"/>
      <c r="XL26" s="57" t="s">
        <v>351</v>
      </c>
      <c r="XM26" s="57"/>
      <c r="XN26" s="57"/>
      <c r="XO26" s="57" t="s">
        <v>351</v>
      </c>
      <c r="XP26" s="57" t="s">
        <v>351</v>
      </c>
      <c r="XQ26" s="57" t="s">
        <v>351</v>
      </c>
      <c r="XR26" s="57"/>
      <c r="XS26" s="57"/>
      <c r="XT26" s="57"/>
      <c r="XU26" s="38"/>
      <c r="XV26" s="38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 t="str">
        <f>IF(COUNTIFS($C$7:$AGI$7,"="&amp;$AGP$5,$C26:$AGI26,"н")=0,"",COUNTIFS($C$7:$AGI$7,"="&amp;$AGP$5,$C26:$AGI26,"н"))</f>
        <v/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7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 t="str">
        <f>IF(COUNTIFS($C$6:$AGI$6,5,$C26:$AGI26,"н")=0,"",COUNTIFS($C$6:$AGI$6,5,$C26:$AGI26,"н"))</f>
        <v/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 t="s">
        <v>351</v>
      </c>
      <c r="XM27" s="57"/>
      <c r="XN27" s="57"/>
      <c r="XO27" s="57"/>
      <c r="XP27" s="57"/>
      <c r="XQ27" s="57"/>
      <c r="XR27" s="57"/>
      <c r="XS27" s="57"/>
      <c r="XT27" s="57"/>
      <c r="XU27" s="38"/>
      <c r="XV27" s="38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 t="str">
        <f t="shared" ref="AGL27:AGL50" si="488">IF(COUNTIFS($C$7:$AGI$7,"="&amp;$AGP$5,$C27:$AGI27,"н")=0,"",COUNTIFS($C$7:$AGI$7,"="&amp;$AGP$5,$C27:$AGI27,"н"))</f>
        <v/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3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 t="str">
        <f t="shared" ref="AHQ27:AHQ50" si="506">IF(COUNTIFS($C$6:$AGI$6,5,$C27:$AGI27,"н")=0,"",COUNTIFS($C$6:$AGI$6,5,$C27:$AGI27,"н"))</f>
        <v/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57" t="s">
        <v>351</v>
      </c>
      <c r="XD28" s="57" t="s">
        <v>351</v>
      </c>
      <c r="XE28" s="57" t="s">
        <v>351</v>
      </c>
      <c r="XF28" s="57"/>
      <c r="XG28" s="57" t="s">
        <v>351</v>
      </c>
      <c r="XH28" s="57"/>
      <c r="XI28" s="57" t="s">
        <v>351</v>
      </c>
      <c r="XJ28" s="57" t="s">
        <v>351</v>
      </c>
      <c r="XK28" s="57"/>
      <c r="XL28" s="57" t="s">
        <v>351</v>
      </c>
      <c r="XM28" s="57"/>
      <c r="XN28" s="57"/>
      <c r="XO28" s="57"/>
      <c r="XP28" s="57"/>
      <c r="XQ28" s="57"/>
      <c r="XR28" s="57"/>
      <c r="XS28" s="57"/>
      <c r="XT28" s="57"/>
      <c r="XU28" s="38"/>
      <c r="XV28" s="38"/>
      <c r="XW28" s="57"/>
      <c r="XX28" s="57" t="s">
        <v>351</v>
      </c>
      <c r="XY28" s="57"/>
      <c r="XZ28" s="57"/>
      <c r="YA28" s="57"/>
      <c r="YB28" s="57"/>
      <c r="YC28" s="57"/>
      <c r="YD28" s="57" t="s">
        <v>351</v>
      </c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>
        <f t="shared" si="488"/>
        <v>2</v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12</v>
      </c>
      <c r="AHO28" s="36" t="str">
        <f t="shared" si="505"/>
        <v/>
      </c>
      <c r="AHP28" s="36" t="str">
        <f t="shared" si="484"/>
        <v/>
      </c>
      <c r="AHQ28" s="39" t="str">
        <f t="shared" si="506"/>
        <v/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57" t="s">
        <v>359</v>
      </c>
      <c r="XD29" s="57" t="s">
        <v>359</v>
      </c>
      <c r="XE29" s="57" t="s">
        <v>359</v>
      </c>
      <c r="XF29" s="57"/>
      <c r="XG29" s="57" t="s">
        <v>359</v>
      </c>
      <c r="XH29" s="57" t="s">
        <v>359</v>
      </c>
      <c r="XI29" s="57" t="s">
        <v>359</v>
      </c>
      <c r="XJ29" s="57" t="s">
        <v>359</v>
      </c>
      <c r="XK29" s="57"/>
      <c r="XL29" s="57" t="s">
        <v>359</v>
      </c>
      <c r="XM29" s="57"/>
      <c r="XN29" s="57"/>
      <c r="XO29" s="57" t="s">
        <v>359</v>
      </c>
      <c r="XP29" s="57" t="s">
        <v>359</v>
      </c>
      <c r="XQ29" s="57" t="s">
        <v>359</v>
      </c>
      <c r="XR29" s="57"/>
      <c r="XS29" s="57"/>
      <c r="XT29" s="57" t="s">
        <v>359</v>
      </c>
      <c r="XU29" s="38"/>
      <c r="XV29" s="38"/>
      <c r="XW29" s="57" t="s">
        <v>359</v>
      </c>
      <c r="XX29" s="57" t="s">
        <v>359</v>
      </c>
      <c r="XY29" s="57" t="s">
        <v>359</v>
      </c>
      <c r="XZ29" s="57"/>
      <c r="YA29" s="57" t="s">
        <v>359</v>
      </c>
      <c r="YB29" s="57" t="s">
        <v>359</v>
      </c>
      <c r="YC29" s="57" t="s">
        <v>359</v>
      </c>
      <c r="YD29" s="57" t="s">
        <v>359</v>
      </c>
      <c r="YE29" s="57" t="s">
        <v>359</v>
      </c>
      <c r="YF29" s="57" t="s">
        <v>359</v>
      </c>
      <c r="YG29" s="57"/>
      <c r="YH29" s="57"/>
      <c r="YI29" s="57"/>
      <c r="YJ29" s="57" t="s">
        <v>359</v>
      </c>
      <c r="YK29" s="57" t="s">
        <v>359</v>
      </c>
      <c r="YL29" s="57"/>
      <c r="YM29" s="57" t="s">
        <v>359</v>
      </c>
      <c r="YN29" s="57" t="s">
        <v>359</v>
      </c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>
        <f t="shared" si="486"/>
        <v>13</v>
      </c>
      <c r="AGK29" s="85" t="str">
        <f t="shared" si="487"/>
        <v/>
      </c>
      <c r="AGL29" s="85" t="str">
        <f t="shared" si="488"/>
        <v/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30</v>
      </c>
      <c r="AHM29" s="36" t="str">
        <f t="shared" si="483"/>
        <v/>
      </c>
      <c r="AHN29" s="39" t="str">
        <f t="shared" si="504"/>
        <v/>
      </c>
      <c r="AHO29" s="36" t="str">
        <f t="shared" si="505"/>
        <v/>
      </c>
      <c r="AHP29" s="36" t="str">
        <f t="shared" si="484"/>
        <v/>
      </c>
      <c r="AHQ29" s="39" t="str">
        <f t="shared" si="506"/>
        <v/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57" t="s">
        <v>351</v>
      </c>
      <c r="XD30" s="57"/>
      <c r="XE30" s="57"/>
      <c r="XF30" s="57"/>
      <c r="XG30" s="57" t="s">
        <v>351</v>
      </c>
      <c r="XH30" s="57"/>
      <c r="XI30" s="57"/>
      <c r="XJ30" s="57" t="s">
        <v>351</v>
      </c>
      <c r="XK30" s="57"/>
      <c r="XL30" s="57" t="s">
        <v>351</v>
      </c>
      <c r="XM30" s="57"/>
      <c r="XN30" s="57"/>
      <c r="XO30" s="57"/>
      <c r="XP30" s="57"/>
      <c r="XQ30" s="57"/>
      <c r="XR30" s="57"/>
      <c r="XS30" s="57"/>
      <c r="XT30" s="57"/>
      <c r="XU30" s="38"/>
      <c r="XV30" s="38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 t="str">
        <f t="shared" si="488"/>
        <v/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5</v>
      </c>
      <c r="AHO30" s="36" t="str">
        <f t="shared" si="505"/>
        <v/>
      </c>
      <c r="AHP30" s="36" t="str">
        <f t="shared" si="484"/>
        <v/>
      </c>
      <c r="AHQ30" s="39" t="str">
        <f t="shared" si="506"/>
        <v/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57" t="s">
        <v>351</v>
      </c>
      <c r="XD31" s="57" t="s">
        <v>351</v>
      </c>
      <c r="XE31" s="57" t="s">
        <v>351</v>
      </c>
      <c r="XF31" s="57"/>
      <c r="XG31" s="57" t="s">
        <v>351</v>
      </c>
      <c r="XH31" s="57" t="s">
        <v>351</v>
      </c>
      <c r="XI31" s="57" t="s">
        <v>351</v>
      </c>
      <c r="XJ31" s="57" t="s">
        <v>351</v>
      </c>
      <c r="XK31" s="57"/>
      <c r="XL31" s="57" t="s">
        <v>351</v>
      </c>
      <c r="XM31" s="57"/>
      <c r="XN31" s="57"/>
      <c r="XO31" s="57" t="s">
        <v>351</v>
      </c>
      <c r="XP31" s="57" t="s">
        <v>351</v>
      </c>
      <c r="XQ31" s="57" t="s">
        <v>351</v>
      </c>
      <c r="XR31" s="57"/>
      <c r="XS31" s="57"/>
      <c r="XT31" s="57" t="s">
        <v>351</v>
      </c>
      <c r="XU31" s="38"/>
      <c r="XV31" s="38"/>
      <c r="XW31" s="57" t="s">
        <v>351</v>
      </c>
      <c r="XX31" s="57" t="s">
        <v>351</v>
      </c>
      <c r="XY31" s="57" t="s">
        <v>351</v>
      </c>
      <c r="XZ31" s="57"/>
      <c r="YA31" s="57" t="s">
        <v>351</v>
      </c>
      <c r="YB31" s="57" t="s">
        <v>351</v>
      </c>
      <c r="YC31" s="57" t="s">
        <v>351</v>
      </c>
      <c r="YD31" s="57" t="s">
        <v>351</v>
      </c>
      <c r="YE31" s="57" t="s">
        <v>351</v>
      </c>
      <c r="YF31" s="57" t="s">
        <v>351</v>
      </c>
      <c r="YG31" s="57"/>
      <c r="YH31" s="57"/>
      <c r="YI31" s="57"/>
      <c r="YJ31" s="57" t="s">
        <v>351</v>
      </c>
      <c r="YK31" s="57" t="s">
        <v>351</v>
      </c>
      <c r="YL31" s="57"/>
      <c r="YM31" s="57" t="s">
        <v>351</v>
      </c>
      <c r="YN31" s="57" t="s">
        <v>351</v>
      </c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13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30</v>
      </c>
      <c r="AHO31" s="36" t="str">
        <f t="shared" si="505"/>
        <v/>
      </c>
      <c r="AHP31" s="36" t="str">
        <f t="shared" si="484"/>
        <v/>
      </c>
      <c r="AHQ31" s="39" t="str">
        <f t="shared" si="506"/>
        <v/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57"/>
      <c r="XD32" s="57"/>
      <c r="XE32" s="57"/>
      <c r="XF32" s="57"/>
      <c r="XG32" s="57"/>
      <c r="XH32" s="57"/>
      <c r="XI32" s="57" t="s">
        <v>351</v>
      </c>
      <c r="XJ32" s="57" t="s">
        <v>351</v>
      </c>
      <c r="XK32" s="57"/>
      <c r="XL32" s="57" t="s">
        <v>351</v>
      </c>
      <c r="XM32" s="57"/>
      <c r="XN32" s="57"/>
      <c r="XO32" s="57"/>
      <c r="XP32" s="57"/>
      <c r="XQ32" s="57"/>
      <c r="XR32" s="57"/>
      <c r="XS32" s="57"/>
      <c r="XT32" s="57"/>
      <c r="XU32" s="38"/>
      <c r="XV32" s="38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 t="str">
        <f t="shared" si="488"/>
        <v/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5</v>
      </c>
      <c r="AHO32" s="36" t="str">
        <f t="shared" si="505"/>
        <v/>
      </c>
      <c r="AHP32" s="36" t="str">
        <f t="shared" si="484"/>
        <v/>
      </c>
      <c r="AHQ32" s="39" t="str">
        <f t="shared" si="506"/>
        <v/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57" t="s">
        <v>351</v>
      </c>
      <c r="XD33" s="57" t="s">
        <v>351</v>
      </c>
      <c r="XE33" s="57" t="s">
        <v>351</v>
      </c>
      <c r="XF33" s="57"/>
      <c r="XG33" s="57" t="s">
        <v>351</v>
      </c>
      <c r="XH33" s="57" t="s">
        <v>351</v>
      </c>
      <c r="XI33" s="57" t="s">
        <v>351</v>
      </c>
      <c r="XJ33" s="57" t="s">
        <v>351</v>
      </c>
      <c r="XK33" s="57"/>
      <c r="XL33" s="57" t="s">
        <v>351</v>
      </c>
      <c r="XM33" s="57"/>
      <c r="XN33" s="57"/>
      <c r="XO33" s="57" t="s">
        <v>351</v>
      </c>
      <c r="XP33" s="57" t="s">
        <v>351</v>
      </c>
      <c r="XQ33" s="57" t="s">
        <v>351</v>
      </c>
      <c r="XR33" s="57"/>
      <c r="XS33" s="57"/>
      <c r="XT33" s="57" t="s">
        <v>351</v>
      </c>
      <c r="XU33" s="38"/>
      <c r="XV33" s="38"/>
      <c r="XW33" s="57" t="s">
        <v>351</v>
      </c>
      <c r="XX33" s="57" t="s">
        <v>351</v>
      </c>
      <c r="XY33" s="57" t="s">
        <v>351</v>
      </c>
      <c r="XZ33" s="57"/>
      <c r="YA33" s="57" t="s">
        <v>351</v>
      </c>
      <c r="YB33" s="57" t="s">
        <v>351</v>
      </c>
      <c r="YC33" s="57" t="s">
        <v>351</v>
      </c>
      <c r="YD33" s="57" t="s">
        <v>351</v>
      </c>
      <c r="YE33" s="57" t="s">
        <v>351</v>
      </c>
      <c r="YF33" s="57" t="s">
        <v>351</v>
      </c>
      <c r="YG33" s="57"/>
      <c r="YH33" s="57"/>
      <c r="YI33" s="57"/>
      <c r="YJ33" s="57" t="s">
        <v>351</v>
      </c>
      <c r="YK33" s="57" t="s">
        <v>351</v>
      </c>
      <c r="YL33" s="57"/>
      <c r="YM33" s="57" t="s">
        <v>351</v>
      </c>
      <c r="YN33" s="57" t="s">
        <v>351</v>
      </c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13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30</v>
      </c>
      <c r="AHO33" s="36" t="str">
        <f t="shared" si="505"/>
        <v/>
      </c>
      <c r="AHP33" s="36" t="str">
        <f t="shared" si="484"/>
        <v/>
      </c>
      <c r="AHQ33" s="39" t="str">
        <f t="shared" si="506"/>
        <v/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57"/>
      <c r="XD34" s="57"/>
      <c r="XE34" s="57"/>
      <c r="XF34" s="57"/>
      <c r="XG34" s="57"/>
      <c r="XH34" s="57"/>
      <c r="XI34" s="57" t="s">
        <v>351</v>
      </c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38"/>
      <c r="XV34" s="38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 t="str">
        <f t="shared" si="488"/>
        <v/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3</v>
      </c>
      <c r="AHO34" s="36" t="str">
        <f t="shared" si="505"/>
        <v/>
      </c>
      <c r="AHP34" s="36" t="str">
        <f t="shared" si="484"/>
        <v/>
      </c>
      <c r="AHQ34" s="39" t="str">
        <f t="shared" si="506"/>
        <v/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38"/>
      <c r="XV35" s="38"/>
      <c r="XW35" s="57" t="s">
        <v>352</v>
      </c>
      <c r="XX35" s="57" t="s">
        <v>352</v>
      </c>
      <c r="XY35" s="57" t="s">
        <v>352</v>
      </c>
      <c r="XZ35" s="57"/>
      <c r="YA35" s="57" t="s">
        <v>352</v>
      </c>
      <c r="YB35" s="57" t="s">
        <v>352</v>
      </c>
      <c r="YC35" s="57" t="s">
        <v>352</v>
      </c>
      <c r="YD35" s="57" t="s">
        <v>352</v>
      </c>
      <c r="YE35" s="57" t="s">
        <v>352</v>
      </c>
      <c r="YF35" s="57" t="s">
        <v>352</v>
      </c>
      <c r="YG35" s="57"/>
      <c r="YH35" s="57"/>
      <c r="YI35" s="57"/>
      <c r="YJ35" s="57" t="s">
        <v>352</v>
      </c>
      <c r="YK35" s="57" t="s">
        <v>352</v>
      </c>
      <c r="YL35" s="57"/>
      <c r="YM35" s="57" t="s">
        <v>352</v>
      </c>
      <c r="YN35" s="57" t="s">
        <v>352</v>
      </c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>
        <f t="shared" si="487"/>
        <v>13</v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>
        <f t="shared" si="483"/>
        <v>13</v>
      </c>
      <c r="AHN35" s="39" t="str">
        <f t="shared" si="504"/>
        <v/>
      </c>
      <c r="AHO35" s="36" t="str">
        <f t="shared" si="505"/>
        <v/>
      </c>
      <c r="AHP35" s="36" t="str">
        <f t="shared" si="484"/>
        <v/>
      </c>
      <c r="AHQ35" s="39" t="str">
        <f t="shared" si="506"/>
        <v/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57" t="s">
        <v>351</v>
      </c>
      <c r="XD36" s="57" t="s">
        <v>351</v>
      </c>
      <c r="XE36" s="57" t="s">
        <v>351</v>
      </c>
      <c r="XF36" s="57"/>
      <c r="XG36" s="57" t="s">
        <v>351</v>
      </c>
      <c r="XH36" s="57"/>
      <c r="XI36" s="57" t="s">
        <v>351</v>
      </c>
      <c r="XJ36" s="57" t="s">
        <v>351</v>
      </c>
      <c r="XK36" s="57"/>
      <c r="XL36" s="57" t="s">
        <v>351</v>
      </c>
      <c r="XM36" s="57"/>
      <c r="XN36" s="57"/>
      <c r="XO36" s="57" t="s">
        <v>351</v>
      </c>
      <c r="XP36" s="57" t="s">
        <v>351</v>
      </c>
      <c r="XQ36" s="57" t="s">
        <v>351</v>
      </c>
      <c r="XR36" s="57"/>
      <c r="XS36" s="57"/>
      <c r="XT36" s="57" t="s">
        <v>351</v>
      </c>
      <c r="XU36" s="38"/>
      <c r="XV36" s="38"/>
      <c r="XW36" s="57" t="s">
        <v>351</v>
      </c>
      <c r="XX36" s="57" t="s">
        <v>351</v>
      </c>
      <c r="XY36" s="57" t="s">
        <v>351</v>
      </c>
      <c r="XZ36" s="57"/>
      <c r="YA36" s="57" t="s">
        <v>351</v>
      </c>
      <c r="YB36" s="57" t="s">
        <v>351</v>
      </c>
      <c r="YC36" s="57" t="s">
        <v>351</v>
      </c>
      <c r="YD36" s="57" t="s">
        <v>351</v>
      </c>
      <c r="YE36" s="57" t="s">
        <v>351</v>
      </c>
      <c r="YF36" s="57" t="s">
        <v>351</v>
      </c>
      <c r="YG36" s="57"/>
      <c r="YH36" s="57"/>
      <c r="YI36" s="57"/>
      <c r="YJ36" s="57" t="s">
        <v>351</v>
      </c>
      <c r="YK36" s="57" t="s">
        <v>351</v>
      </c>
      <c r="YL36" s="57"/>
      <c r="YM36" s="57" t="s">
        <v>351</v>
      </c>
      <c r="YN36" s="57" t="s">
        <v>351</v>
      </c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13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29</v>
      </c>
      <c r="AHO36" s="36" t="str">
        <f t="shared" si="505"/>
        <v/>
      </c>
      <c r="AHP36" s="36" t="str">
        <f t="shared" si="484"/>
        <v/>
      </c>
      <c r="AHQ36" s="39" t="str">
        <f t="shared" si="506"/>
        <v/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38"/>
      <c r="XV37" s="38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 t="str">
        <f t="shared" si="488"/>
        <v/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 t="str">
        <f t="shared" si="504"/>
        <v/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57" t="s">
        <v>351</v>
      </c>
      <c r="XD38" s="57"/>
      <c r="XE38" s="57"/>
      <c r="XF38" s="57"/>
      <c r="XG38" s="57" t="s">
        <v>351</v>
      </c>
      <c r="XH38" s="57"/>
      <c r="XI38" s="57"/>
      <c r="XJ38" s="57" t="s">
        <v>351</v>
      </c>
      <c r="XK38" s="57"/>
      <c r="XL38" s="57" t="s">
        <v>351</v>
      </c>
      <c r="XM38" s="57"/>
      <c r="XN38" s="57"/>
      <c r="XO38" s="57"/>
      <c r="XP38" s="57"/>
      <c r="XQ38" s="57"/>
      <c r="XR38" s="57"/>
      <c r="XS38" s="57"/>
      <c r="XT38" s="57"/>
      <c r="XU38" s="38"/>
      <c r="XV38" s="38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 t="str">
        <f t="shared" si="488"/>
        <v/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5</v>
      </c>
      <c r="AHO38" s="36" t="str">
        <f t="shared" si="505"/>
        <v/>
      </c>
      <c r="AHP38" s="36" t="str">
        <f t="shared" si="484"/>
        <v/>
      </c>
      <c r="AHQ38" s="39" t="str">
        <f t="shared" si="506"/>
        <v/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57"/>
      <c r="XD39" s="57"/>
      <c r="XE39" s="57"/>
      <c r="XF39" s="57"/>
      <c r="XG39" s="57" t="s">
        <v>351</v>
      </c>
      <c r="XH39" s="57"/>
      <c r="XI39" s="57" t="s">
        <v>351</v>
      </c>
      <c r="XJ39" s="57" t="s">
        <v>351</v>
      </c>
      <c r="XK39" s="57"/>
      <c r="XL39" s="57" t="s">
        <v>351</v>
      </c>
      <c r="XM39" s="57"/>
      <c r="XN39" s="57"/>
      <c r="XO39" s="57"/>
      <c r="XP39" s="57"/>
      <c r="XQ39" s="57"/>
      <c r="XR39" s="57"/>
      <c r="XS39" s="57"/>
      <c r="XT39" s="57"/>
      <c r="XU39" s="38"/>
      <c r="XV39" s="38"/>
      <c r="XW39" s="57"/>
      <c r="XX39" s="57"/>
      <c r="XY39" s="57"/>
      <c r="XZ39" s="57"/>
      <c r="YA39" s="57"/>
      <c r="YB39" s="57"/>
      <c r="YC39" s="57"/>
      <c r="YD39" s="57"/>
      <c r="YE39" s="57" t="s">
        <v>351</v>
      </c>
      <c r="YF39" s="57" t="s">
        <v>351</v>
      </c>
      <c r="YG39" s="57"/>
      <c r="YH39" s="57"/>
      <c r="YI39" s="57"/>
      <c r="YJ39" s="57"/>
      <c r="YK39" s="57"/>
      <c r="YL39" s="57"/>
      <c r="YM39" s="57"/>
      <c r="YN39" s="57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>
        <f t="shared" si="488"/>
        <v>2</v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8</v>
      </c>
      <c r="AHO39" s="36" t="str">
        <f t="shared" si="505"/>
        <v/>
      </c>
      <c r="AHP39" s="36" t="str">
        <f t="shared" si="484"/>
        <v/>
      </c>
      <c r="AHQ39" s="39" t="str">
        <f t="shared" si="506"/>
        <v/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57"/>
      <c r="XD40" s="57"/>
      <c r="XE40" s="57"/>
      <c r="XF40" s="57"/>
      <c r="XG40" s="57" t="s">
        <v>351</v>
      </c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38"/>
      <c r="XV40" s="38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 t="str">
        <f t="shared" si="487"/>
        <v/>
      </c>
      <c r="AGL40" s="85" t="str">
        <f t="shared" si="488"/>
        <v/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3</v>
      </c>
      <c r="AHO40" s="36" t="str">
        <f t="shared" si="505"/>
        <v/>
      </c>
      <c r="AHP40" s="36" t="str">
        <f t="shared" si="484"/>
        <v/>
      </c>
      <c r="AHQ40" s="39" t="str">
        <f t="shared" si="506"/>
        <v/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38"/>
      <c r="XV41" s="38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6"/>
        <v/>
      </c>
      <c r="AGK41" s="85" t="str">
        <f t="shared" si="487"/>
        <v/>
      </c>
      <c r="AGL41" s="85" t="str">
        <f t="shared" si="488"/>
        <v/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 t="str">
        <f t="shared" si="503"/>
        <v/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 t="str">
        <f t="shared" si="506"/>
        <v/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57"/>
      <c r="XD42" s="57"/>
      <c r="XE42" s="57"/>
      <c r="XF42" s="57"/>
      <c r="XG42" s="57" t="s">
        <v>351</v>
      </c>
      <c r="XH42" s="57"/>
      <c r="XI42" s="57"/>
      <c r="XJ42" s="57"/>
      <c r="XK42" s="57"/>
      <c r="XL42" s="57" t="s">
        <v>351</v>
      </c>
      <c r="XM42" s="57"/>
      <c r="XN42" s="57"/>
      <c r="XO42" s="57"/>
      <c r="XP42" s="57"/>
      <c r="XQ42" s="57" t="s">
        <v>351</v>
      </c>
      <c r="XR42" s="57"/>
      <c r="XS42" s="57"/>
      <c r="XT42" s="57"/>
      <c r="XU42" s="38"/>
      <c r="XV42" s="38"/>
      <c r="XW42" s="57"/>
      <c r="XX42" s="57" t="s">
        <v>351</v>
      </c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 t="str">
        <f t="shared" si="487"/>
        <v/>
      </c>
      <c r="AGL42" s="85">
        <f t="shared" si="488"/>
        <v>1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6</v>
      </c>
      <c r="AHO42" s="36" t="str">
        <f t="shared" si="505"/>
        <v/>
      </c>
      <c r="AHP42" s="36" t="str">
        <f t="shared" si="484"/>
        <v/>
      </c>
      <c r="AHQ42" s="39" t="str">
        <f t="shared" si="506"/>
        <v/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13</v>
      </c>
      <c r="AGK51" s="5">
        <f t="shared" si="510"/>
        <v>13</v>
      </c>
      <c r="AGL51" s="5">
        <f t="shared" si="510"/>
        <v>44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 t="str">
        <f t="shared" ref="AGL53:AGL81" si="513">IF(COUNTIFS($C$7:$AGI$7,"="&amp;$AGP$5,$C53:$AGI53,"н")=0,"",COUNTIFS($C$7:$AGI$7,"="&amp;$AGP$5,$C53:$AGI53,"н"))</f>
        <v/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 t="str">
        <f>IF(COUNTIFS($C$6:$AGI$6,5,$C53:$AGI53,"н")=0,"",COUNTIFS($C$6:$AGI$6,5,$C53:$AGI53,"н"))</f>
        <v/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 t="str">
        <f t="shared" si="513"/>
        <v/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 t="str">
        <f t="shared" ref="AHN54:AHN75" si="539">IF(COUNTIFS($C$6:$AGI$6,4,$C54:$AGI54,"н")=0,"",COUNTIFS($C$6:$AGI$6,4,$C54:$AGI54,"н"))</f>
        <v/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 t="str">
        <f t="shared" ref="AHQ54:AHQ75" si="541">IF(COUNTIFS($C$6:$AGI$6,5,$C54:$AGI54,"н")=0,"",COUNTIFS($C$6:$AGI$6,5,$C54:$AGI54,"н"))</f>
        <v/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57" t="s">
        <v>351</v>
      </c>
      <c r="XD55" s="57"/>
      <c r="XE55" s="57"/>
      <c r="XF55" s="57"/>
      <c r="XG55" s="57" t="s">
        <v>351</v>
      </c>
      <c r="XH55" s="57" t="s">
        <v>351</v>
      </c>
      <c r="XI55" s="57" t="s">
        <v>351</v>
      </c>
      <c r="XJ55" s="57" t="s">
        <v>351</v>
      </c>
      <c r="XK55" s="57"/>
      <c r="XL55" s="57"/>
      <c r="XM55" s="57"/>
      <c r="XN55" s="57"/>
      <c r="XO55" s="57"/>
      <c r="XP55" s="57" t="s">
        <v>351</v>
      </c>
      <c r="XQ55" s="57"/>
      <c r="XR55" s="57"/>
      <c r="XS55" s="57"/>
      <c r="XT55" s="57" t="s">
        <v>351</v>
      </c>
      <c r="XU55" s="38"/>
      <c r="XV55" s="38"/>
      <c r="XW55" s="57" t="s">
        <v>351</v>
      </c>
      <c r="XX55" s="57"/>
      <c r="XY55" s="57"/>
      <c r="XZ55" s="57"/>
      <c r="YA55" s="57" t="s">
        <v>351</v>
      </c>
      <c r="YB55" s="57" t="s">
        <v>351</v>
      </c>
      <c r="YC55" s="57"/>
      <c r="YD55" s="57"/>
      <c r="YE55" s="57"/>
      <c r="YF55" s="57" t="s">
        <v>351</v>
      </c>
      <c r="YG55" s="57"/>
      <c r="YH55" s="57"/>
      <c r="YI55" s="57"/>
      <c r="YJ55" s="57" t="s">
        <v>351</v>
      </c>
      <c r="YK55" s="57" t="s">
        <v>351</v>
      </c>
      <c r="YL55" s="57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>
        <f t="shared" si="513"/>
        <v>6</v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18</v>
      </c>
      <c r="AHO55" s="36" t="str">
        <f t="shared" si="540"/>
        <v/>
      </c>
      <c r="AHP55" s="36" t="str">
        <f t="shared" si="522"/>
        <v/>
      </c>
      <c r="AHQ55" s="39" t="str">
        <f t="shared" si="541"/>
        <v/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57"/>
      <c r="XD56" s="57"/>
      <c r="XE56" s="57"/>
      <c r="XF56" s="57"/>
      <c r="XG56" s="57" t="s">
        <v>351</v>
      </c>
      <c r="XH56" s="57" t="s">
        <v>351</v>
      </c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 t="s">
        <v>351</v>
      </c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 t="str">
        <f t="shared" si="513"/>
        <v/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5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57"/>
      <c r="XD57" s="57"/>
      <c r="XE57" s="57"/>
      <c r="XF57" s="57"/>
      <c r="XG57" s="57" t="s">
        <v>351</v>
      </c>
      <c r="XH57" s="57" t="s">
        <v>351</v>
      </c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 t="s">
        <v>351</v>
      </c>
      <c r="XU57" s="38"/>
      <c r="XV57" s="38"/>
      <c r="XW57" s="57" t="s">
        <v>351</v>
      </c>
      <c r="XX57" s="57"/>
      <c r="XY57" s="57"/>
      <c r="XZ57" s="57"/>
      <c r="YA57" s="57"/>
      <c r="YB57" s="57"/>
      <c r="YC57" s="57"/>
      <c r="YD57" s="57"/>
      <c r="YE57" s="57"/>
      <c r="YF57" s="57" t="s">
        <v>351</v>
      </c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>
        <f t="shared" si="513"/>
        <v>2</v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>
        <f t="shared" si="539"/>
        <v>5</v>
      </c>
      <c r="AHO57" s="36" t="str">
        <f t="shared" si="540"/>
        <v/>
      </c>
      <c r="AHP57" s="36" t="str">
        <f t="shared" si="522"/>
        <v/>
      </c>
      <c r="AHQ57" s="39" t="str">
        <f t="shared" si="541"/>
        <v/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57"/>
      <c r="XX58" s="57"/>
      <c r="XY58" s="57"/>
      <c r="XZ58" s="57"/>
      <c r="YA58" s="57"/>
      <c r="YB58" s="57"/>
      <c r="YC58" s="57"/>
      <c r="YD58" s="57"/>
      <c r="YE58" s="57"/>
      <c r="YF58" s="57" t="s">
        <v>351</v>
      </c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>
        <f t="shared" si="513"/>
        <v>1</v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>
        <f t="shared" si="539"/>
        <v>1</v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61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38"/>
      <c r="XR61" s="38"/>
      <c r="XS61" s="38"/>
      <c r="XT61" s="38"/>
      <c r="XU61" s="38"/>
      <c r="XV61" s="38"/>
      <c r="XW61" s="61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 t="s">
        <v>351</v>
      </c>
      <c r="XQ62" s="75"/>
      <c r="XR62" s="75"/>
      <c r="XS62" s="75"/>
      <c r="XT62" s="75"/>
      <c r="XU62" s="75"/>
      <c r="XV62" s="75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 t="s">
        <v>351</v>
      </c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>
        <f t="shared" si="513"/>
        <v>1</v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4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75"/>
      <c r="XR63" s="75"/>
      <c r="XS63" s="75"/>
      <c r="XT63" s="75"/>
      <c r="XU63" s="75"/>
      <c r="XV63" s="75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 t="str">
        <f t="shared" si="513"/>
        <v/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 t="str">
        <f t="shared" si="539"/>
        <v/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0"/>
      <c r="XD64" s="75"/>
      <c r="XE64" s="75"/>
      <c r="XF64" s="75"/>
      <c r="XG64" s="75"/>
      <c r="XH64" s="75"/>
      <c r="XI64" s="75"/>
      <c r="XJ64" s="75"/>
      <c r="XK64" s="75"/>
      <c r="XL64" s="75"/>
      <c r="XM64" s="75"/>
      <c r="XN64" s="75"/>
      <c r="XO64" s="75"/>
      <c r="XP64" s="75"/>
      <c r="XQ64" s="75"/>
      <c r="XR64" s="75"/>
      <c r="XS64" s="75"/>
      <c r="XT64" s="75"/>
      <c r="XU64" s="75"/>
      <c r="XV64" s="75"/>
      <c r="XW64" s="30" t="s">
        <v>351</v>
      </c>
      <c r="XX64" s="75"/>
      <c r="XY64" s="75"/>
      <c r="XZ64" s="75"/>
      <c r="YA64" s="75"/>
      <c r="YB64" s="75"/>
      <c r="YC64" s="75"/>
      <c r="YD64" s="75"/>
      <c r="YE64" s="75"/>
      <c r="YF64" s="75"/>
      <c r="YG64" s="75"/>
      <c r="YH64" s="75"/>
      <c r="YI64" s="75"/>
      <c r="YJ64" s="75"/>
      <c r="YK64" s="75"/>
      <c r="YL64" s="75"/>
      <c r="YM64" s="75"/>
      <c r="YN64" s="75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>
        <f t="shared" si="513"/>
        <v>1</v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3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57" t="s">
        <v>351</v>
      </c>
      <c r="XD65" s="57"/>
      <c r="XE65" s="57"/>
      <c r="XF65" s="57"/>
      <c r="XG65" s="57" t="s">
        <v>351</v>
      </c>
      <c r="XH65" s="57"/>
      <c r="XI65" s="57"/>
      <c r="XJ65" s="57"/>
      <c r="XK65" s="57"/>
      <c r="XL65" s="57"/>
      <c r="XM65" s="57"/>
      <c r="XN65" s="57"/>
      <c r="XO65" s="57"/>
      <c r="XP65" s="57" t="s">
        <v>351</v>
      </c>
      <c r="XQ65" s="57"/>
      <c r="XR65" s="57"/>
      <c r="XS65" s="57"/>
      <c r="XT65" s="57" t="s">
        <v>351</v>
      </c>
      <c r="XU65" s="75"/>
      <c r="XV65" s="75"/>
      <c r="XW65" s="57" t="s">
        <v>351</v>
      </c>
      <c r="XX65" s="57"/>
      <c r="XY65" s="57"/>
      <c r="XZ65" s="57"/>
      <c r="YA65" s="57" t="s">
        <v>351</v>
      </c>
      <c r="YB65" s="57" t="s">
        <v>351</v>
      </c>
      <c r="YC65" s="57"/>
      <c r="YD65" s="57"/>
      <c r="YE65" s="57"/>
      <c r="YF65" s="57" t="s">
        <v>351</v>
      </c>
      <c r="YG65" s="57"/>
      <c r="YH65" s="57"/>
      <c r="YI65" s="57"/>
      <c r="YJ65" s="57" t="s">
        <v>351</v>
      </c>
      <c r="YK65" s="57" t="s">
        <v>351</v>
      </c>
      <c r="YL65" s="75"/>
      <c r="YM65" s="75"/>
      <c r="YN65" s="75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>
        <f t="shared" si="513"/>
        <v>6</v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15</v>
      </c>
      <c r="AHO65" s="36" t="str">
        <f t="shared" si="540"/>
        <v/>
      </c>
      <c r="AHP65" s="36" t="str">
        <f t="shared" si="522"/>
        <v/>
      </c>
      <c r="AHQ65" s="39" t="str">
        <f t="shared" si="541"/>
        <v/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75"/>
      <c r="XV66" s="75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75"/>
      <c r="YM66" s="75"/>
      <c r="YN66" s="75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 t="str">
        <f t="shared" si="513"/>
        <v/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 t="str">
        <f t="shared" si="541"/>
        <v/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 t="s">
        <v>351</v>
      </c>
      <c r="XU67" s="75"/>
      <c r="XV67" s="75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75"/>
      <c r="YM67" s="75"/>
      <c r="YN67" s="75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 t="str">
        <f t="shared" si="513"/>
        <v/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>
        <f t="shared" si="539"/>
        <v>1</v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57"/>
      <c r="XD68" s="57"/>
      <c r="XE68" s="57"/>
      <c r="XF68" s="57"/>
      <c r="XG68" s="57" t="s">
        <v>351</v>
      </c>
      <c r="XH68" s="57" t="s">
        <v>351</v>
      </c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 t="s">
        <v>351</v>
      </c>
      <c r="XU68" s="75"/>
      <c r="XV68" s="75"/>
      <c r="XW68" s="57" t="s">
        <v>351</v>
      </c>
      <c r="XX68" s="57"/>
      <c r="XY68" s="57"/>
      <c r="XZ68" s="57"/>
      <c r="YA68" s="57" t="s">
        <v>351</v>
      </c>
      <c r="YB68" s="57" t="s">
        <v>351</v>
      </c>
      <c r="YC68" s="57"/>
      <c r="YD68" s="57"/>
      <c r="YE68" s="57"/>
      <c r="YF68" s="57" t="s">
        <v>351</v>
      </c>
      <c r="YG68" s="57"/>
      <c r="YH68" s="57"/>
      <c r="YI68" s="57"/>
      <c r="YJ68" s="57" t="s">
        <v>351</v>
      </c>
      <c r="YK68" s="57" t="s">
        <v>351</v>
      </c>
      <c r="YL68" s="75"/>
      <c r="YM68" s="75"/>
      <c r="YN68" s="75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>
        <f t="shared" si="513"/>
        <v>6</v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11</v>
      </c>
      <c r="AHO68" s="36" t="str">
        <f t="shared" si="540"/>
        <v/>
      </c>
      <c r="AHP68" s="36" t="str">
        <f t="shared" si="522"/>
        <v/>
      </c>
      <c r="AHQ68" s="39" t="str">
        <f t="shared" si="541"/>
        <v/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 t="str">
        <f t="shared" si="513"/>
        <v/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 t="str">
        <f t="shared" si="541"/>
        <v/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23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15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61"/>
      <c r="XD78" s="57"/>
      <c r="XE78" s="57"/>
      <c r="XF78" s="57"/>
      <c r="XG78" s="57"/>
      <c r="XH78" s="57"/>
      <c r="XI78" s="57"/>
      <c r="XJ78" s="57"/>
      <c r="XK78" s="57"/>
      <c r="XL78" s="57"/>
      <c r="XM78" s="57" t="s">
        <v>351</v>
      </c>
      <c r="XN78" s="57"/>
      <c r="XO78" s="57"/>
      <c r="XP78" s="57"/>
      <c r="XQ78" s="57"/>
      <c r="XR78" s="57"/>
      <c r="XS78" s="57"/>
      <c r="XT78" s="57"/>
      <c r="XU78" s="57"/>
      <c r="XV78" s="38"/>
      <c r="XW78" s="61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 t="s">
        <v>351</v>
      </c>
      <c r="YM78" s="57" t="s">
        <v>351</v>
      </c>
      <c r="YN78" s="57"/>
      <c r="YO78" s="38"/>
      <c r="YP78" s="38"/>
      <c r="YQ78" s="37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7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>
        <f t="shared" si="513"/>
        <v>2</v>
      </c>
      <c r="AGN78" s="5">
        <f>IF(LEN(B78)&gt;7,AGN77,"")</f>
        <v>15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5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 t="str">
        <f>IF(COUNTIFS($C$6:$AGI$6,5,$C78:$AGI78,"н")=0,"",COUNTIFS($C$6:$AGI$6,5,$C78:$AGI78,"н"))</f>
        <v/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61"/>
      <c r="XD79" s="57"/>
      <c r="XE79" s="57" t="s">
        <v>351</v>
      </c>
      <c r="XF79" s="57"/>
      <c r="XG79" s="57"/>
      <c r="XH79" s="57"/>
      <c r="XI79" s="57"/>
      <c r="XJ79" s="57"/>
      <c r="XK79" s="57"/>
      <c r="XL79" s="57"/>
      <c r="XM79" s="57"/>
      <c r="XN79" s="57" t="s">
        <v>351</v>
      </c>
      <c r="XO79" s="57"/>
      <c r="XP79" s="57"/>
      <c r="XQ79" s="57"/>
      <c r="XR79" s="57"/>
      <c r="XS79" s="57"/>
      <c r="XT79" s="57" t="s">
        <v>351</v>
      </c>
      <c r="XU79" s="57"/>
      <c r="XV79" s="38"/>
      <c r="XW79" s="61"/>
      <c r="XX79" s="57"/>
      <c r="XY79" s="57" t="s">
        <v>351</v>
      </c>
      <c r="XZ79" s="57"/>
      <c r="YA79" s="57"/>
      <c r="YB79" s="57"/>
      <c r="YC79" s="57"/>
      <c r="YD79" s="57"/>
      <c r="YE79" s="57"/>
      <c r="YF79" s="57"/>
      <c r="YG79" s="57" t="s">
        <v>351</v>
      </c>
      <c r="YH79" s="57" t="s">
        <v>351</v>
      </c>
      <c r="YI79" s="57"/>
      <c r="YJ79" s="57"/>
      <c r="YK79" s="57"/>
      <c r="YL79" s="57" t="s">
        <v>351</v>
      </c>
      <c r="YM79" s="57"/>
      <c r="YN79" s="57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>
        <f t="shared" si="513"/>
        <v>4</v>
      </c>
      <c r="AGN79" s="5">
        <f>IF(LEN(B79)&gt;7,AGN77,"")</f>
        <v>15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>
        <f t="shared" ref="AHN79:AHN107" si="571">IF(COUNTIFS($C$6:$AGI$6,4,$C79:$AGI79,"н")=0,"",COUNTIFS($C$6:$AGI$6,4,$C79:$AGI79,"н"))</f>
        <v>7</v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61"/>
      <c r="XD80" s="57"/>
      <c r="XE80" s="57"/>
      <c r="XF80" s="57"/>
      <c r="XG80" s="57"/>
      <c r="XH80" s="57" t="s">
        <v>351</v>
      </c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38"/>
      <c r="XW80" s="61"/>
      <c r="XX80" s="57"/>
      <c r="XY80" s="57" t="s">
        <v>351</v>
      </c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 t="s">
        <v>351</v>
      </c>
      <c r="YN80" s="57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2</v>
      </c>
      <c r="AGN80" s="5">
        <f>IF(LEN(B80)&gt;7,AGN77,"")</f>
        <v>15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4</v>
      </c>
      <c r="AHO80" s="36" t="str">
        <f t="shared" si="572"/>
        <v/>
      </c>
      <c r="AHP80" s="36" t="str">
        <f t="shared" si="554"/>
        <v/>
      </c>
      <c r="AHQ80" s="39" t="str">
        <f t="shared" si="573"/>
        <v/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61"/>
      <c r="XD81" s="57"/>
      <c r="XE81" s="57" t="s">
        <v>351</v>
      </c>
      <c r="XF81" s="57"/>
      <c r="XG81" s="57"/>
      <c r="XH81" s="57"/>
      <c r="XI81" s="57"/>
      <c r="XJ81" s="57"/>
      <c r="XK81" s="57"/>
      <c r="XL81" s="57"/>
      <c r="XM81" s="57" t="s">
        <v>351</v>
      </c>
      <c r="XN81" s="57" t="s">
        <v>351</v>
      </c>
      <c r="XO81" s="57"/>
      <c r="XP81" s="57"/>
      <c r="XQ81" s="57"/>
      <c r="XR81" s="57"/>
      <c r="XS81" s="57"/>
      <c r="XT81" s="57" t="s">
        <v>351</v>
      </c>
      <c r="XU81" s="57"/>
      <c r="XV81" s="38"/>
      <c r="XW81" s="61"/>
      <c r="XX81" s="57"/>
      <c r="XY81" s="57" t="s">
        <v>351</v>
      </c>
      <c r="XZ81" s="57"/>
      <c r="YA81" s="57"/>
      <c r="YB81" s="57"/>
      <c r="YC81" s="57" t="s">
        <v>351</v>
      </c>
      <c r="YD81" s="57"/>
      <c r="YE81" s="57"/>
      <c r="YF81" s="57" t="s">
        <v>351</v>
      </c>
      <c r="YG81" s="57" t="s">
        <v>351</v>
      </c>
      <c r="YH81" s="57" t="s">
        <v>351</v>
      </c>
      <c r="YI81" s="57"/>
      <c r="YJ81" s="57"/>
      <c r="YK81" s="57"/>
      <c r="YL81" s="57" t="s">
        <v>351</v>
      </c>
      <c r="YM81" s="57" t="s">
        <v>351</v>
      </c>
      <c r="YN81" s="57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7</v>
      </c>
      <c r="AGN81" s="5">
        <f>IF(LEN(B81)&gt;7,AGN77,"")</f>
        <v>15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14</v>
      </c>
      <c r="AHO81" s="36" t="str">
        <f t="shared" si="572"/>
        <v/>
      </c>
      <c r="AHP81" s="36" t="str">
        <f t="shared" si="554"/>
        <v/>
      </c>
      <c r="AHQ81" s="39" t="str">
        <f t="shared" si="573"/>
        <v/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61"/>
      <c r="XD82" s="57"/>
      <c r="XE82" s="57" t="s">
        <v>351</v>
      </c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38"/>
      <c r="XW82" s="61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 t="str">
        <f t="shared" ref="AGL82:AGL107" si="579">IF(COUNTIFS($C$7:$AGI$7,"="&amp;$AGP$5,$C82:$AGI82,"н")=0,"",COUNTIFS($C$7:$AGI$7,"="&amp;$AGP$5,$C82:$AGI82,"н"))</f>
        <v/>
      </c>
      <c r="AGN82" s="5">
        <f>IF(LEN(B82)&gt;7,AGN77,"")</f>
        <v>15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>
        <f t="shared" si="571"/>
        <v>1</v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61"/>
      <c r="XD83" s="57"/>
      <c r="XE83" s="57" t="s">
        <v>351</v>
      </c>
      <c r="XF83" s="57"/>
      <c r="XG83" s="57"/>
      <c r="XH83" s="57"/>
      <c r="XI83" s="57"/>
      <c r="XJ83" s="57"/>
      <c r="XK83" s="57"/>
      <c r="XL83" s="57"/>
      <c r="XM83" s="57"/>
      <c r="XN83" s="57" t="s">
        <v>351</v>
      </c>
      <c r="XO83" s="57"/>
      <c r="XP83" s="57"/>
      <c r="XQ83" s="57"/>
      <c r="XR83" s="57"/>
      <c r="XS83" s="57"/>
      <c r="XT83" s="57"/>
      <c r="XU83" s="57"/>
      <c r="XV83" s="38"/>
      <c r="XW83" s="61"/>
      <c r="XX83" s="57"/>
      <c r="XY83" s="57" t="s">
        <v>351</v>
      </c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 t="s">
        <v>351</v>
      </c>
      <c r="YM83" s="57" t="s">
        <v>351</v>
      </c>
      <c r="YN83" s="57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3</v>
      </c>
      <c r="AGN83" s="5">
        <f>IF(LEN(B83)&gt;7,AGN77,"")</f>
        <v>15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7</v>
      </c>
      <c r="AHO83" s="36" t="str">
        <f t="shared" si="572"/>
        <v/>
      </c>
      <c r="AHP83" s="36" t="str">
        <f t="shared" si="554"/>
        <v/>
      </c>
      <c r="AHQ83" s="39" t="str">
        <f t="shared" si="573"/>
        <v/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61"/>
      <c r="XD84" s="57"/>
      <c r="XE84" s="57" t="s">
        <v>351</v>
      </c>
      <c r="XF84" s="57"/>
      <c r="XG84" s="57" t="s">
        <v>351</v>
      </c>
      <c r="XH84" s="57" t="s">
        <v>351</v>
      </c>
      <c r="XI84" s="57" t="s">
        <v>351</v>
      </c>
      <c r="XJ84" s="57"/>
      <c r="XK84" s="57"/>
      <c r="XL84" s="57"/>
      <c r="XM84" s="57" t="s">
        <v>351</v>
      </c>
      <c r="XN84" s="57" t="s">
        <v>351</v>
      </c>
      <c r="XO84" s="57"/>
      <c r="XP84" s="57"/>
      <c r="XQ84" s="57"/>
      <c r="XR84" s="57"/>
      <c r="XS84" s="57"/>
      <c r="XT84" s="57" t="s">
        <v>351</v>
      </c>
      <c r="XU84" s="57"/>
      <c r="XV84" s="38"/>
      <c r="XW84" s="61"/>
      <c r="XX84" s="57"/>
      <c r="XY84" s="57" t="s">
        <v>351</v>
      </c>
      <c r="XZ84" s="57"/>
      <c r="YA84" s="57"/>
      <c r="YB84" s="57"/>
      <c r="YC84" s="57"/>
      <c r="YD84" s="57"/>
      <c r="YE84" s="57"/>
      <c r="YF84" s="57" t="s">
        <v>351</v>
      </c>
      <c r="YG84" s="57" t="s">
        <v>351</v>
      </c>
      <c r="YH84" s="57" t="s">
        <v>351</v>
      </c>
      <c r="YI84" s="57"/>
      <c r="YJ84" s="57"/>
      <c r="YK84" s="57"/>
      <c r="YL84" s="57" t="s">
        <v>351</v>
      </c>
      <c r="YM84" s="57" t="s">
        <v>351</v>
      </c>
      <c r="YN84" s="57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6</v>
      </c>
      <c r="AGN84" s="5">
        <f>IF(LEN(B84)&gt;7,AGN77,"")</f>
        <v>15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15</v>
      </c>
      <c r="AHO84" s="36" t="str">
        <f t="shared" si="572"/>
        <v/>
      </c>
      <c r="AHP84" s="36" t="str">
        <f t="shared" si="554"/>
        <v/>
      </c>
      <c r="AHQ84" s="39" t="str">
        <f t="shared" si="573"/>
        <v/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61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38"/>
      <c r="XW85" s="61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 t="s">
        <v>351</v>
      </c>
      <c r="YN85" s="57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>
        <f t="shared" si="579"/>
        <v>1</v>
      </c>
      <c r="AGN85" s="5">
        <f>IF(LEN(B85)&gt;7,AGN77,"")</f>
        <v>15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>
        <f t="shared" si="571"/>
        <v>1</v>
      </c>
      <c r="AHO85" s="36" t="str">
        <f t="shared" si="572"/>
        <v/>
      </c>
      <c r="AHP85" s="36" t="str">
        <f t="shared" si="554"/>
        <v/>
      </c>
      <c r="AHQ85" s="39" t="str">
        <f t="shared" si="573"/>
        <v/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61"/>
      <c r="XD86" s="57"/>
      <c r="XE86" s="57"/>
      <c r="XF86" s="57"/>
      <c r="XG86" s="57" t="s">
        <v>351</v>
      </c>
      <c r="XH86" s="57"/>
      <c r="XI86" s="57"/>
      <c r="XJ86" s="57"/>
      <c r="XK86" s="57"/>
      <c r="XL86" s="57" t="s">
        <v>351</v>
      </c>
      <c r="XM86" s="57" t="s">
        <v>351</v>
      </c>
      <c r="XN86" s="57" t="s">
        <v>351</v>
      </c>
      <c r="XO86" s="57"/>
      <c r="XP86" s="57"/>
      <c r="XQ86" s="57" t="s">
        <v>351</v>
      </c>
      <c r="XR86" s="57"/>
      <c r="XS86" s="57"/>
      <c r="XT86" s="57" t="s">
        <v>351</v>
      </c>
      <c r="XU86" s="57"/>
      <c r="XV86" s="38"/>
      <c r="XW86" s="61"/>
      <c r="XX86" s="57"/>
      <c r="XY86" s="57" t="s">
        <v>351</v>
      </c>
      <c r="XZ86" s="57"/>
      <c r="YA86" s="57"/>
      <c r="YB86" s="57"/>
      <c r="YC86" s="57" t="s">
        <v>351</v>
      </c>
      <c r="YD86" s="57"/>
      <c r="YE86" s="57"/>
      <c r="YF86" s="57" t="s">
        <v>351</v>
      </c>
      <c r="YG86" s="57" t="s">
        <v>351</v>
      </c>
      <c r="YH86" s="57" t="s">
        <v>351</v>
      </c>
      <c r="YI86" s="57"/>
      <c r="YJ86" s="57"/>
      <c r="YK86" s="57"/>
      <c r="YL86" s="57" t="s">
        <v>351</v>
      </c>
      <c r="YM86" s="57"/>
      <c r="YN86" s="57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6</v>
      </c>
      <c r="AGN86" s="5">
        <f>IF(LEN(B86)&gt;7,AGN77,"")</f>
        <v>15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13</v>
      </c>
      <c r="AHO86" s="36" t="str">
        <f t="shared" si="572"/>
        <v/>
      </c>
      <c r="AHP86" s="36" t="str">
        <f t="shared" si="554"/>
        <v/>
      </c>
      <c r="AHQ86" s="39" t="str">
        <f t="shared" si="573"/>
        <v/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61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 t="s">
        <v>351</v>
      </c>
      <c r="XU87" s="57"/>
      <c r="XV87" s="38"/>
      <c r="XW87" s="61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 t="str">
        <f t="shared" si="579"/>
        <v/>
      </c>
      <c r="AGN87" s="5">
        <f>IF(LEN(B87)&gt;7,AGN77,"")</f>
        <v>15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>
        <f t="shared" si="571"/>
        <v>1</v>
      </c>
      <c r="AHO87" s="36" t="str">
        <f t="shared" si="572"/>
        <v/>
      </c>
      <c r="AHP87" s="36" t="str">
        <f t="shared" si="554"/>
        <v/>
      </c>
      <c r="AHQ87" s="39" t="str">
        <f t="shared" si="573"/>
        <v/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61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38"/>
      <c r="XW88" s="61"/>
      <c r="XX88" s="57"/>
      <c r="XY88" s="57" t="s">
        <v>351</v>
      </c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 t="s">
        <v>351</v>
      </c>
      <c r="YN88" s="57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>
        <f t="shared" si="579"/>
        <v>2</v>
      </c>
      <c r="AGN88" s="5">
        <f>IF(LEN(B88)&gt;7,AGN77,"")</f>
        <v>15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>
        <f t="shared" si="571"/>
        <v>2</v>
      </c>
      <c r="AHO88" s="36" t="str">
        <f t="shared" si="572"/>
        <v/>
      </c>
      <c r="AHP88" s="36" t="str">
        <f t="shared" si="554"/>
        <v/>
      </c>
      <c r="AHQ88" s="39" t="str">
        <f t="shared" si="573"/>
        <v/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61"/>
      <c r="XD89" s="57"/>
      <c r="XE89" s="57" t="s">
        <v>351</v>
      </c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38"/>
      <c r="XW89" s="61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 t="str">
        <f t="shared" si="579"/>
        <v/>
      </c>
      <c r="AGN89" s="5">
        <f>IF(LEN(B89)&gt;7,AGN77,"")</f>
        <v>15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>
        <f t="shared" si="571"/>
        <v>1</v>
      </c>
      <c r="AHO89" s="36" t="str">
        <f t="shared" si="572"/>
        <v/>
      </c>
      <c r="AHP89" s="36" t="str">
        <f t="shared" si="554"/>
        <v/>
      </c>
      <c r="AHQ89" s="39" t="str">
        <f t="shared" si="573"/>
        <v/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61"/>
      <c r="XD90" s="57"/>
      <c r="XE90" s="57" t="s">
        <v>351</v>
      </c>
      <c r="XF90" s="57"/>
      <c r="XG90" s="57"/>
      <c r="XH90" s="57"/>
      <c r="XI90" s="57"/>
      <c r="XJ90" s="57"/>
      <c r="XK90" s="57"/>
      <c r="XL90" s="57"/>
      <c r="XM90" s="57"/>
      <c r="XN90" s="57" t="s">
        <v>351</v>
      </c>
      <c r="XO90" s="57"/>
      <c r="XP90" s="57"/>
      <c r="XQ90" s="57" t="s">
        <v>351</v>
      </c>
      <c r="XR90" s="57"/>
      <c r="XS90" s="57"/>
      <c r="XT90" s="57"/>
      <c r="XU90" s="57"/>
      <c r="XV90" s="38"/>
      <c r="XW90" s="61"/>
      <c r="XX90" s="57"/>
      <c r="XY90" s="57" t="s">
        <v>351</v>
      </c>
      <c r="XZ90" s="57"/>
      <c r="YA90" s="57"/>
      <c r="YB90" s="57"/>
      <c r="YC90" s="57"/>
      <c r="YD90" s="57"/>
      <c r="YE90" s="57"/>
      <c r="YF90" s="57"/>
      <c r="YG90" s="57" t="s">
        <v>351</v>
      </c>
      <c r="YH90" s="57" t="s">
        <v>351</v>
      </c>
      <c r="YI90" s="57"/>
      <c r="YJ90" s="57"/>
      <c r="YK90" s="57"/>
      <c r="YL90" s="57" t="s">
        <v>351</v>
      </c>
      <c r="YM90" s="57" t="s">
        <v>351</v>
      </c>
      <c r="YN90" s="57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>
        <f t="shared" si="579"/>
        <v>5</v>
      </c>
      <c r="AGN90" s="5">
        <f>IF(LEN(B90)&gt;7,AGN77,"")</f>
        <v>15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>
        <f t="shared" si="571"/>
        <v>8</v>
      </c>
      <c r="AHO90" s="36" t="str">
        <f t="shared" si="572"/>
        <v/>
      </c>
      <c r="AHP90" s="36" t="str">
        <f t="shared" si="554"/>
        <v/>
      </c>
      <c r="AHQ90" s="39" t="str">
        <f t="shared" si="573"/>
        <v/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61"/>
      <c r="XD91" s="57"/>
      <c r="XE91" s="57"/>
      <c r="XF91" s="57"/>
      <c r="XG91" s="57" t="s">
        <v>351</v>
      </c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38"/>
      <c r="XW91" s="61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 t="str">
        <f t="shared" si="579"/>
        <v/>
      </c>
      <c r="AGN91" s="5">
        <f>IF(LEN(B91)&gt;7,AGN77,"")</f>
        <v>15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>
        <f t="shared" si="571"/>
        <v>1</v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61"/>
      <c r="XD92" s="57"/>
      <c r="XE92" s="57" t="s">
        <v>351</v>
      </c>
      <c r="XF92" s="57"/>
      <c r="XG92" s="57"/>
      <c r="XH92" s="57"/>
      <c r="XI92" s="57"/>
      <c r="XJ92" s="57"/>
      <c r="XK92" s="57"/>
      <c r="XL92" s="57"/>
      <c r="XM92" s="57"/>
      <c r="XN92" s="57" t="s">
        <v>351</v>
      </c>
      <c r="XO92" s="57"/>
      <c r="XP92" s="57"/>
      <c r="XQ92" s="57" t="s">
        <v>351</v>
      </c>
      <c r="XR92" s="57"/>
      <c r="XS92" s="57"/>
      <c r="XT92" s="57" t="s">
        <v>351</v>
      </c>
      <c r="XU92" s="57"/>
      <c r="XV92" s="38"/>
      <c r="XW92" s="61"/>
      <c r="XX92" s="57"/>
      <c r="XY92" s="57" t="s">
        <v>351</v>
      </c>
      <c r="XZ92" s="57"/>
      <c r="YA92" s="57"/>
      <c r="YB92" s="57"/>
      <c r="YC92" s="57"/>
      <c r="YD92" s="57"/>
      <c r="YE92" s="57"/>
      <c r="YF92" s="57"/>
      <c r="YG92" s="57" t="s">
        <v>351</v>
      </c>
      <c r="YH92" s="57" t="s">
        <v>351</v>
      </c>
      <c r="YI92" s="57"/>
      <c r="YJ92" s="57"/>
      <c r="YK92" s="57"/>
      <c r="YL92" s="57" t="s">
        <v>351</v>
      </c>
      <c r="YM92" s="57"/>
      <c r="YN92" s="57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>
        <f t="shared" si="579"/>
        <v>4</v>
      </c>
      <c r="AGN92" s="5">
        <f>IF(LEN(B92)&gt;7,AGN77,"")</f>
        <v>15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9</v>
      </c>
      <c r="AHO92" s="36" t="str">
        <f t="shared" si="572"/>
        <v/>
      </c>
      <c r="AHP92" s="36" t="str">
        <f t="shared" si="554"/>
        <v/>
      </c>
      <c r="AHQ92" s="39" t="str">
        <f t="shared" si="573"/>
        <v/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61"/>
      <c r="XD93" s="57"/>
      <c r="XE93" s="57" t="s">
        <v>351</v>
      </c>
      <c r="XF93" s="57"/>
      <c r="XG93" s="57"/>
      <c r="XH93" s="57"/>
      <c r="XI93" s="57"/>
      <c r="XJ93" s="57"/>
      <c r="XK93" s="57"/>
      <c r="XL93" s="57" t="s">
        <v>351</v>
      </c>
      <c r="XM93" s="57" t="s">
        <v>351</v>
      </c>
      <c r="XN93" s="57" t="s">
        <v>351</v>
      </c>
      <c r="XO93" s="57"/>
      <c r="XP93" s="57"/>
      <c r="XQ93" s="57" t="s">
        <v>351</v>
      </c>
      <c r="XR93" s="57"/>
      <c r="XS93" s="57"/>
      <c r="XT93" s="57"/>
      <c r="XU93" s="57"/>
      <c r="XV93" s="38"/>
      <c r="XW93" s="61"/>
      <c r="XX93" s="57"/>
      <c r="XY93" s="57" t="s">
        <v>351</v>
      </c>
      <c r="XZ93" s="57"/>
      <c r="YA93" s="57"/>
      <c r="YB93" s="57" t="s">
        <v>351</v>
      </c>
      <c r="YC93" s="57" t="s">
        <v>351</v>
      </c>
      <c r="YD93" s="57"/>
      <c r="YE93" s="57"/>
      <c r="YF93" s="57"/>
      <c r="YG93" s="57" t="s">
        <v>351</v>
      </c>
      <c r="YH93" s="57" t="s">
        <v>351</v>
      </c>
      <c r="YI93" s="57"/>
      <c r="YJ93" s="57"/>
      <c r="YK93" s="57"/>
      <c r="YL93" s="57"/>
      <c r="YM93" s="57" t="s">
        <v>351</v>
      </c>
      <c r="YN93" s="57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6</v>
      </c>
      <c r="AGN93" s="5">
        <f>IF(LEN(B93)&gt;7,AGN77,"")</f>
        <v>15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12</v>
      </c>
      <c r="AHO93" s="36" t="str">
        <f t="shared" si="572"/>
        <v/>
      </c>
      <c r="AHP93" s="36" t="str">
        <f t="shared" si="554"/>
        <v/>
      </c>
      <c r="AHQ93" s="39" t="str">
        <f t="shared" si="573"/>
        <v/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61"/>
      <c r="XD94" s="57"/>
      <c r="XE94" s="57" t="s">
        <v>351</v>
      </c>
      <c r="XF94" s="57"/>
      <c r="XG94" s="57"/>
      <c r="XH94" s="57" t="s">
        <v>351</v>
      </c>
      <c r="XI94" s="57"/>
      <c r="XJ94" s="57"/>
      <c r="XK94" s="57"/>
      <c r="XL94" s="57"/>
      <c r="XM94" s="57"/>
      <c r="XN94" s="57" t="s">
        <v>351</v>
      </c>
      <c r="XO94" s="57"/>
      <c r="XP94" s="57"/>
      <c r="XQ94" s="57" t="s">
        <v>351</v>
      </c>
      <c r="XR94" s="57"/>
      <c r="XS94" s="57"/>
      <c r="XT94" s="57" t="s">
        <v>351</v>
      </c>
      <c r="XU94" s="57"/>
      <c r="XV94" s="38"/>
      <c r="XW94" s="61"/>
      <c r="XX94" s="57"/>
      <c r="XY94" s="57"/>
      <c r="XZ94" s="57"/>
      <c r="YA94" s="57"/>
      <c r="YB94" s="57"/>
      <c r="YC94" s="57" t="s">
        <v>351</v>
      </c>
      <c r="YD94" s="57"/>
      <c r="YE94" s="57"/>
      <c r="YF94" s="57" t="s">
        <v>351</v>
      </c>
      <c r="YG94" s="57" t="s">
        <v>351</v>
      </c>
      <c r="YH94" s="57" t="s">
        <v>351</v>
      </c>
      <c r="YI94" s="57"/>
      <c r="YJ94" s="57"/>
      <c r="YK94" s="57"/>
      <c r="YL94" s="57" t="s">
        <v>351</v>
      </c>
      <c r="YM94" s="57"/>
      <c r="YN94" s="57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>
        <f t="shared" si="579"/>
        <v>5</v>
      </c>
      <c r="AGN94" s="5">
        <f>IF(LEN(B94)&gt;7,AGN77,"")</f>
        <v>15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>
        <f t="shared" si="571"/>
        <v>10</v>
      </c>
      <c r="AHO94" s="36" t="str">
        <f t="shared" si="572"/>
        <v/>
      </c>
      <c r="AHP94" s="36" t="str">
        <f t="shared" si="554"/>
        <v/>
      </c>
      <c r="AHQ94" s="39" t="str">
        <f t="shared" si="573"/>
        <v/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61"/>
      <c r="XD95" s="57"/>
      <c r="XE95" s="57"/>
      <c r="XF95" s="57"/>
      <c r="XG95" s="57" t="s">
        <v>351</v>
      </c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38"/>
      <c r="XW95" s="61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 t="str">
        <f t="shared" si="579"/>
        <v/>
      </c>
      <c r="AGN95" s="5">
        <f>IF(LEN(B95)&gt;7,AGN77,"")</f>
        <v>15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>
        <f t="shared" si="571"/>
        <v>1</v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61"/>
      <c r="XD96" s="57"/>
      <c r="XE96" s="57" t="s">
        <v>351</v>
      </c>
      <c r="XF96" s="57"/>
      <c r="XG96" s="57" t="s">
        <v>351</v>
      </c>
      <c r="XH96" s="57" t="s">
        <v>351</v>
      </c>
      <c r="XI96" s="57"/>
      <c r="XJ96" s="57"/>
      <c r="XK96" s="57"/>
      <c r="XL96" s="57"/>
      <c r="XM96" s="57"/>
      <c r="XN96" s="57" t="s">
        <v>351</v>
      </c>
      <c r="XO96" s="57"/>
      <c r="XP96" s="57"/>
      <c r="XQ96" s="57"/>
      <c r="XR96" s="57"/>
      <c r="XS96" s="57"/>
      <c r="XT96" s="57"/>
      <c r="XU96" s="57"/>
      <c r="XV96" s="38"/>
      <c r="XW96" s="61"/>
      <c r="XX96" s="57"/>
      <c r="XY96" s="57" t="s">
        <v>351</v>
      </c>
      <c r="XZ96" s="57"/>
      <c r="YA96" s="57"/>
      <c r="YB96" s="57"/>
      <c r="YC96" s="57"/>
      <c r="YD96" s="57"/>
      <c r="YE96" s="57"/>
      <c r="YF96" s="57"/>
      <c r="YG96" s="57"/>
      <c r="YH96" s="57" t="s">
        <v>351</v>
      </c>
      <c r="YI96" s="57"/>
      <c r="YJ96" s="57"/>
      <c r="YK96" s="57"/>
      <c r="YL96" s="57" t="s">
        <v>351</v>
      </c>
      <c r="YM96" s="57" t="s">
        <v>351</v>
      </c>
      <c r="YN96" s="57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4</v>
      </c>
      <c r="AGN96" s="5">
        <f>IF(LEN(B96)&gt;7,AGN77,"")</f>
        <v>15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10</v>
      </c>
      <c r="AHO96" s="36" t="str">
        <f t="shared" si="572"/>
        <v/>
      </c>
      <c r="AHP96" s="36" t="str">
        <f t="shared" si="554"/>
        <v/>
      </c>
      <c r="AHQ96" s="39" t="str">
        <f t="shared" si="573"/>
        <v/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61"/>
      <c r="XD97" s="57"/>
      <c r="XE97" s="57" t="s">
        <v>351</v>
      </c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 t="s">
        <v>351</v>
      </c>
      <c r="XU97" s="57"/>
      <c r="XV97" s="38"/>
      <c r="XW97" s="61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 t="s">
        <v>351</v>
      </c>
      <c r="YM97" s="57"/>
      <c r="YN97" s="57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>
        <f t="shared" si="579"/>
        <v>1</v>
      </c>
      <c r="AGN97" s="5">
        <f>IF(LEN(B97)&gt;7,AGN77,"")</f>
        <v>15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>
        <f t="shared" si="571"/>
        <v>3</v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61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38"/>
      <c r="XW98" s="61"/>
      <c r="XX98" s="57"/>
      <c r="XY98" s="57" t="s">
        <v>351</v>
      </c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>
        <f t="shared" si="579"/>
        <v>1</v>
      </c>
      <c r="AGN98" s="5">
        <f>IF(LEN(B98)&gt;7,AGN77,"")</f>
        <v>15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2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59</v>
      </c>
      <c r="AGN108" s="5">
        <f>SUMIF(AGN78:AGN107,"&lt;&gt;""")</f>
        <v>315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16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61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38"/>
      <c r="XT110" s="38"/>
      <c r="XU110" s="38"/>
      <c r="XV110" s="38"/>
      <c r="XW110" s="61"/>
      <c r="XX110" s="57"/>
      <c r="XY110" s="57" t="s">
        <v>351</v>
      </c>
      <c r="XZ110" s="57"/>
      <c r="YA110" s="57"/>
      <c r="YB110" s="57"/>
      <c r="YC110" s="57"/>
      <c r="YD110" s="57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81">IF(COUNTIFS($C$7:$AGI$7,"="&amp;$AGP$5,$C110:$AGI110,"б")=0,"",COUNTIFS($C$7:$AGI$7,"="&amp;$AGP$5,$C110:$AGI110,"б"))</f>
        <v/>
      </c>
      <c r="AGK110" s="85" t="str">
        <f t="shared" ref="AGK110:AGK117" si="582">IF(COUNTIFS($C$7:$AGI$7,"="&amp;$AGP$5,$C110:$AGI110,"у")=0,"",COUNTIFS($C$7:$AGI$7,"="&amp;$AGP$5,$C110:$AGI110,"у"))</f>
        <v/>
      </c>
      <c r="AGL110" s="85">
        <f t="shared" ref="AGL110:AGL117" si="583">IF(COUNTIFS($C$7:$AGI$7,"="&amp;$AGP$5,$C110:$AGI110,"н")=0,"",COUNTIFS($C$7:$AGI$7,"="&amp;$AGP$5,$C110:$AGI110,"н"))</f>
        <v>1</v>
      </c>
      <c r="AGN110" s="5">
        <f>IF(LEN(B110)&gt;7,AGN109,"")</f>
        <v>16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 t="str">
        <f>IF(COUNTIFS($C$6:$AGI$6,4,$C110:$AGI110,"б")=0,"",COUNTIFS($C$6:$AGI$6,4,$C110:$AGI110,"б"))</f>
        <v/>
      </c>
      <c r="AHM110" s="36" t="str">
        <f t="shared" ref="AHM110:AHM117" si="591">IF(COUNTIFS($C$6:$AGI$6,4,$C110:$AGI110,"у")=0,"",COUNTIFS($C$6:$AGI$6,4,$C110:$AGI110,"у"))</f>
        <v/>
      </c>
      <c r="AHN110" s="39">
        <f>IF(COUNTIFS($C$6:$AGI$6,4,$C110:$AGI110,"н")=0,"",COUNTIFS($C$6:$AGI$6,4,$C110:$AGI110,"н"))</f>
        <v>1</v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61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38"/>
      <c r="XT111" s="38"/>
      <c r="XU111" s="38"/>
      <c r="XV111" s="38"/>
      <c r="XW111" s="61"/>
      <c r="XX111" s="57"/>
      <c r="XY111" s="57" t="s">
        <v>351</v>
      </c>
      <c r="XZ111" s="57"/>
      <c r="YA111" s="57"/>
      <c r="YB111" s="57"/>
      <c r="YC111" s="57"/>
      <c r="YD111" s="57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>
        <f t="shared" si="583"/>
        <v>1</v>
      </c>
      <c r="AGN111" s="5">
        <f>IF(LEN(B111)&gt;7,AGN109,"")</f>
        <v>16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>
        <f t="shared" ref="AHN111:AHN117" si="609">IF(COUNTIFS($C$6:$AGI$6,4,$C111:$AGI111,"н")=0,"",COUNTIFS($C$6:$AGI$6,4,$C111:$AGI111,"н"))</f>
        <v>1</v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61"/>
      <c r="XD112" s="57"/>
      <c r="XE112" s="57"/>
      <c r="XF112" s="57"/>
      <c r="XG112" s="57" t="s">
        <v>351</v>
      </c>
      <c r="XH112" s="57" t="s">
        <v>351</v>
      </c>
      <c r="XI112" s="57" t="s">
        <v>351</v>
      </c>
      <c r="XJ112" s="57" t="s">
        <v>351</v>
      </c>
      <c r="XK112" s="57"/>
      <c r="XL112" s="57" t="s">
        <v>351</v>
      </c>
      <c r="XM112" s="57" t="s">
        <v>351</v>
      </c>
      <c r="XN112" s="57" t="s">
        <v>351</v>
      </c>
      <c r="XO112" s="57" t="s">
        <v>351</v>
      </c>
      <c r="XP112" s="57" t="s">
        <v>351</v>
      </c>
      <c r="XQ112" s="57" t="s">
        <v>351</v>
      </c>
      <c r="XR112" s="57" t="s">
        <v>351</v>
      </c>
      <c r="XS112" s="38"/>
      <c r="XT112" s="38"/>
      <c r="XU112" s="38"/>
      <c r="XV112" s="38"/>
      <c r="XW112" s="61"/>
      <c r="XX112" s="57"/>
      <c r="XY112" s="57"/>
      <c r="XZ112" s="57"/>
      <c r="YA112" s="57"/>
      <c r="YB112" s="57"/>
      <c r="YC112" s="57"/>
      <c r="YD112" s="57" t="s">
        <v>351</v>
      </c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>
        <f t="shared" si="583"/>
        <v>1</v>
      </c>
      <c r="AGN112" s="5">
        <f>IF(LEN(B112)&gt;7,AGN109,"")</f>
        <v>16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15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61"/>
      <c r="XD113" s="57"/>
      <c r="XE113" s="57"/>
      <c r="XF113" s="57"/>
      <c r="XG113" s="57"/>
      <c r="XH113" s="57"/>
      <c r="XI113" s="57"/>
      <c r="XJ113" s="57"/>
      <c r="XK113" s="57"/>
      <c r="XL113" s="57" t="s">
        <v>351</v>
      </c>
      <c r="XM113" s="57" t="s">
        <v>351</v>
      </c>
      <c r="XN113" s="57" t="s">
        <v>351</v>
      </c>
      <c r="XO113" s="57"/>
      <c r="XP113" s="57"/>
      <c r="XQ113" s="57"/>
      <c r="XR113" s="57"/>
      <c r="XS113" s="38"/>
      <c r="XT113" s="38"/>
      <c r="XU113" s="38"/>
      <c r="XV113" s="38"/>
      <c r="XW113" s="61"/>
      <c r="XX113" s="57"/>
      <c r="XY113" s="57" t="s">
        <v>351</v>
      </c>
      <c r="XZ113" s="57"/>
      <c r="YA113" s="57"/>
      <c r="YB113" s="57"/>
      <c r="YC113" s="57"/>
      <c r="YD113" s="57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>
        <f t="shared" si="583"/>
        <v>1</v>
      </c>
      <c r="AGN113" s="5">
        <f>IF(LEN(B113)&gt;7,AGN109,"")</f>
        <v>16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7</v>
      </c>
      <c r="AHO113" s="36" t="str">
        <f t="shared" si="610"/>
        <v/>
      </c>
      <c r="AHP113" s="36" t="str">
        <f t="shared" si="592"/>
        <v/>
      </c>
      <c r="AHQ113" s="39" t="str">
        <f t="shared" si="611"/>
        <v/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61"/>
      <c r="XX114" s="57"/>
      <c r="XY114" s="57" t="s">
        <v>351</v>
      </c>
      <c r="XZ114" s="57"/>
      <c r="YA114" s="57"/>
      <c r="YB114" s="57"/>
      <c r="YC114" s="57"/>
      <c r="YD114" s="57" t="s">
        <v>351</v>
      </c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7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>
        <f t="shared" si="583"/>
        <v>2</v>
      </c>
      <c r="AGN114" s="5">
        <f>IF(LEN(B114)&gt;7,AGN109,"")</f>
        <v>16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>
        <f t="shared" si="609"/>
        <v>2</v>
      </c>
      <c r="AHO114" s="36" t="str">
        <f t="shared" si="610"/>
        <v/>
      </c>
      <c r="AHP114" s="36" t="str">
        <f t="shared" si="592"/>
        <v/>
      </c>
      <c r="AHQ114" s="39" t="str">
        <f t="shared" si="611"/>
        <v/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16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16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0</v>
      </c>
      <c r="AGK118" s="5">
        <f t="shared" si="615"/>
        <v>0</v>
      </c>
      <c r="AGL118" s="5">
        <f t="shared" si="615"/>
        <v>6</v>
      </c>
      <c r="AGN118" s="5">
        <f>SUMIF(AGN110:AGN117,"&lt;&gt;""")</f>
        <v>112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16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61"/>
      <c r="XD120" s="57" t="s">
        <v>359</v>
      </c>
      <c r="XE120" s="57" t="s">
        <v>359</v>
      </c>
      <c r="XF120" s="57"/>
      <c r="XG120" s="57" t="s">
        <v>359</v>
      </c>
      <c r="XH120" s="57" t="s">
        <v>359</v>
      </c>
      <c r="XI120" s="57" t="s">
        <v>359</v>
      </c>
      <c r="XJ120" s="57" t="s">
        <v>359</v>
      </c>
      <c r="XK120" s="57"/>
      <c r="XL120" s="57"/>
      <c r="XM120" s="57"/>
      <c r="XN120" s="57"/>
      <c r="XO120" s="57"/>
      <c r="XP120" s="57"/>
      <c r="XQ120" s="57"/>
      <c r="XR120" s="57"/>
      <c r="XS120" s="57" t="s">
        <v>352</v>
      </c>
      <c r="XT120" s="57" t="s">
        <v>352</v>
      </c>
      <c r="XU120" s="38"/>
      <c r="XV120" s="38"/>
      <c r="XW120" s="61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38"/>
      <c r="YM120" s="38"/>
      <c r="YN120" s="38"/>
      <c r="YO120" s="38"/>
      <c r="YP120" s="38"/>
      <c r="YQ120" s="37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7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 t="str">
        <f t="shared" ref="AGJ120:AGJ124" si="616">IF(COUNTIFS($C$7:$AGI$7,"="&amp;$AGP$5,$C120:$AGI120,"б")=0,"",COUNTIFS($C$7:$AGI$7,"="&amp;$AGP$5,$C120:$AGI120,"б"))</f>
        <v/>
      </c>
      <c r="AGK120" s="85" t="str">
        <f t="shared" ref="AGK120:AGK124" si="617">IF(COUNTIFS($C$7:$AGI$7,"="&amp;$AGP$5,$C120:$AGI120,"у")=0,"",COUNTIFS($C$7:$AGI$7,"="&amp;$AGP$5,$C120:$AGI120,"у"))</f>
        <v/>
      </c>
      <c r="AGL120" s="85" t="str">
        <f t="shared" ref="AGL120:AGL124" si="618">IF(COUNTIFS($C$7:$AGI$7,"="&amp;$AGP$5,$C120:$AGI120,"н")=0,"",COUNTIFS($C$7:$AGI$7,"="&amp;$AGP$5,$C120:$AGI120,"н"))</f>
        <v/>
      </c>
      <c r="AGN120" s="5">
        <f>IF(LEN(B120)&gt;7,AGN119,"")</f>
        <v>16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>
        <f>IF(COUNTIFS($C$6:$AGI$6,4,$C120:$AGI120,"б")=0,"",COUNTIFS($C$6:$AGI$6,4,$C120:$AGI120,"б"))</f>
        <v>6</v>
      </c>
      <c r="AHM120" s="36">
        <f t="shared" ref="AHM120:AHM124" si="626">IF(COUNTIFS($C$6:$AGI$6,4,$C120:$AGI120,"у")=0,"",COUNTIFS($C$6:$AGI$6,4,$C120:$AGI120,"у"))</f>
        <v>2</v>
      </c>
      <c r="AHN120" s="39">
        <f>IF(COUNTIFS($C$6:$AGI$6,4,$C120:$AGI120,"н")=0,"",COUNTIFS($C$6:$AGI$6,4,$C120:$AGI120,"н"))</f>
        <v>4</v>
      </c>
      <c r="AHO120" s="36" t="str">
        <f>IF(COUNTIFS($C$6:$AGI$6,5,$C120:$AGI120,"б")=0,"",COUNTIFS($C$6:$AGI$6,5,$C120:$AGI120,"б"))</f>
        <v/>
      </c>
      <c r="AHP120" s="36" t="str">
        <f t="shared" ref="AHP120:AHP124" si="627">IF(COUNTIFS($C$6:$AGI$6,5,$C120:$AGI120,"у")=0,"",COUNTIFS($C$6:$AGI$6,5,$C120:$AGI120,"у"))</f>
        <v/>
      </c>
      <c r="AHQ120" s="39" t="str">
        <f>IF(COUNTIFS($C$6:$AGI$6,5,$C120:$AGI120,"н")=0,"",COUNTIFS($C$6:$AGI$6,5,$C120:$AGI120,"н"))</f>
        <v/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61"/>
      <c r="XD121" s="57" t="s">
        <v>351</v>
      </c>
      <c r="XE121" s="57" t="s">
        <v>351</v>
      </c>
      <c r="XF121" s="57"/>
      <c r="XG121" s="57" t="s">
        <v>351</v>
      </c>
      <c r="XH121" s="57" t="s">
        <v>351</v>
      </c>
      <c r="XI121" s="57" t="s">
        <v>351</v>
      </c>
      <c r="XJ121" s="57" t="s">
        <v>351</v>
      </c>
      <c r="XK121" s="57"/>
      <c r="XL121" s="57"/>
      <c r="XM121" s="57" t="s">
        <v>351</v>
      </c>
      <c r="XN121" s="57" t="s">
        <v>351</v>
      </c>
      <c r="XO121" s="57" t="s">
        <v>351</v>
      </c>
      <c r="XP121" s="57" t="s">
        <v>351</v>
      </c>
      <c r="XQ121" s="57" t="s">
        <v>351</v>
      </c>
      <c r="XR121" s="57" t="s">
        <v>351</v>
      </c>
      <c r="XS121" s="57" t="s">
        <v>351</v>
      </c>
      <c r="XT121" s="57" t="s">
        <v>351</v>
      </c>
      <c r="XU121" s="38"/>
      <c r="XV121" s="38"/>
      <c r="XW121" s="61"/>
      <c r="XX121" s="57" t="s">
        <v>351</v>
      </c>
      <c r="XY121" s="57" t="s">
        <v>351</v>
      </c>
      <c r="XZ121" s="57"/>
      <c r="YA121" s="57" t="s">
        <v>351</v>
      </c>
      <c r="YB121" s="57" t="s">
        <v>351</v>
      </c>
      <c r="YC121" s="57" t="s">
        <v>351</v>
      </c>
      <c r="YD121" s="57" t="s">
        <v>351</v>
      </c>
      <c r="YE121" s="57" t="s">
        <v>351</v>
      </c>
      <c r="YF121" s="57" t="s">
        <v>351</v>
      </c>
      <c r="YG121" s="57" t="s">
        <v>351</v>
      </c>
      <c r="YH121" s="57" t="s">
        <v>351</v>
      </c>
      <c r="YI121" s="57" t="s">
        <v>351</v>
      </c>
      <c r="YJ121" s="57" t="s">
        <v>351</v>
      </c>
      <c r="YK121" s="57" t="s">
        <v>351</v>
      </c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13</v>
      </c>
      <c r="AGN121" s="5">
        <f>IF(LEN(B121)&gt;7,AGN119,"")</f>
        <v>16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31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 t="str">
        <f t="shared" ref="AHQ121:AHQ124" si="646">IF(COUNTIFS($C$6:$AGI$6,5,$C121:$AGI121,"н")=0,"",COUNTIFS($C$6:$AGI$6,5,$C121:$AGI121,"н"))</f>
        <v/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61"/>
      <c r="XD122" s="57" t="s">
        <v>351</v>
      </c>
      <c r="XE122" s="57" t="s">
        <v>351</v>
      </c>
      <c r="XF122" s="57"/>
      <c r="XG122" s="57" t="s">
        <v>351</v>
      </c>
      <c r="XH122" s="57" t="s">
        <v>351</v>
      </c>
      <c r="XI122" s="57" t="s">
        <v>351</v>
      </c>
      <c r="XJ122" s="57" t="s">
        <v>351</v>
      </c>
      <c r="XK122" s="57"/>
      <c r="XL122" s="57"/>
      <c r="XM122" s="57" t="s">
        <v>351</v>
      </c>
      <c r="XN122" s="57" t="s">
        <v>351</v>
      </c>
      <c r="XO122" s="57" t="s">
        <v>351</v>
      </c>
      <c r="XP122" s="57" t="s">
        <v>351</v>
      </c>
      <c r="XQ122" s="57" t="s">
        <v>351</v>
      </c>
      <c r="XR122" s="57" t="s">
        <v>351</v>
      </c>
      <c r="XS122" s="57" t="s">
        <v>351</v>
      </c>
      <c r="XT122" s="57" t="s">
        <v>351</v>
      </c>
      <c r="XU122" s="38"/>
      <c r="XV122" s="38"/>
      <c r="XW122" s="61"/>
      <c r="XX122" s="57" t="s">
        <v>351</v>
      </c>
      <c r="XY122" s="57" t="s">
        <v>351</v>
      </c>
      <c r="XZ122" s="57"/>
      <c r="YA122" s="57" t="s">
        <v>351</v>
      </c>
      <c r="YB122" s="57" t="s">
        <v>351</v>
      </c>
      <c r="YC122" s="57" t="s">
        <v>351</v>
      </c>
      <c r="YD122" s="57" t="s">
        <v>351</v>
      </c>
      <c r="YE122" s="57" t="s">
        <v>351</v>
      </c>
      <c r="YF122" s="57" t="s">
        <v>351</v>
      </c>
      <c r="YG122" s="57" t="s">
        <v>351</v>
      </c>
      <c r="YH122" s="57" t="s">
        <v>351</v>
      </c>
      <c r="YI122" s="57"/>
      <c r="YJ122" s="57"/>
      <c r="YK122" s="57" t="s">
        <v>351</v>
      </c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>
        <f t="shared" si="618"/>
        <v>11</v>
      </c>
      <c r="AGN122" s="5">
        <f>IF(LEN(B122)&gt;7,AGN119,"")</f>
        <v>16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29</v>
      </c>
      <c r="AHO122" s="36" t="str">
        <f t="shared" si="645"/>
        <v/>
      </c>
      <c r="AHP122" s="36" t="str">
        <f t="shared" si="627"/>
        <v/>
      </c>
      <c r="AHQ122" s="39" t="str">
        <f t="shared" si="646"/>
        <v/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0</v>
      </c>
      <c r="AGK125" s="5">
        <f t="shared" si="650"/>
        <v>0</v>
      </c>
      <c r="AGL125" s="5">
        <f t="shared" si="650"/>
        <v>24</v>
      </c>
      <c r="AGM125" s="5">
        <f t="shared" si="650"/>
        <v>0</v>
      </c>
      <c r="AGN125" s="5">
        <f>SUMIF(AGN120:AGN124,"&lt;&gt;""")</f>
        <v>48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16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61"/>
      <c r="XD127" s="57"/>
      <c r="XE127" s="57"/>
      <c r="XF127" s="57"/>
      <c r="XG127" s="57" t="s">
        <v>351</v>
      </c>
      <c r="XH127" s="57"/>
      <c r="XI127" s="57" t="s">
        <v>351</v>
      </c>
      <c r="XJ127" s="57"/>
      <c r="XK127" s="57"/>
      <c r="XL127" s="57"/>
      <c r="XM127" s="57"/>
      <c r="XN127" s="57" t="s">
        <v>351</v>
      </c>
      <c r="XO127" s="57"/>
      <c r="XP127" s="57"/>
      <c r="XQ127" s="57"/>
      <c r="XR127" s="57"/>
      <c r="XS127" s="57"/>
      <c r="XT127" s="57"/>
      <c r="XU127" s="38"/>
      <c r="XV127" s="38"/>
      <c r="XW127" s="61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 t="str">
        <f t="shared" ref="AGL127:AGL146" si="653">IF(COUNTIFS($C$7:$AGI$7,"="&amp;$AGP$5,$C127:$AGI127,"н")=0,"",COUNTIFS($C$7:$AGI$7,"="&amp;$AGP$5,$C127:$AGI127,"н"))</f>
        <v/>
      </c>
      <c r="AGN127" s="5">
        <f>IF(LEN(B127)&gt;7,AGN126,"")</f>
        <v>16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>
        <f>IF(COUNTIFS($C$6:$AGI$6,4,$C127:$AGI127,"н")=0,"",COUNTIFS($C$6:$AGI$6,4,$C127:$AGI127,"н"))</f>
        <v>3</v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61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38"/>
      <c r="XV128" s="38"/>
      <c r="XW128" s="61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16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61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38"/>
      <c r="XV129" s="38"/>
      <c r="XW129" s="61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16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61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38"/>
      <c r="XV130" s="38"/>
      <c r="XW130" s="61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16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61"/>
      <c r="XD131" s="57"/>
      <c r="XE131" s="57" t="s">
        <v>351</v>
      </c>
      <c r="XF131" s="57" t="s">
        <v>351</v>
      </c>
      <c r="XG131" s="57"/>
      <c r="XH131" s="57"/>
      <c r="XI131" s="57" t="s">
        <v>351</v>
      </c>
      <c r="XJ131" s="57"/>
      <c r="XK131" s="57"/>
      <c r="XL131" s="57"/>
      <c r="XM131" s="57"/>
      <c r="XN131" s="57" t="s">
        <v>351</v>
      </c>
      <c r="XO131" s="57" t="s">
        <v>351</v>
      </c>
      <c r="XP131" s="57"/>
      <c r="XQ131" s="57"/>
      <c r="XR131" s="57"/>
      <c r="XS131" s="57" t="s">
        <v>351</v>
      </c>
      <c r="XT131" s="57" t="s">
        <v>351</v>
      </c>
      <c r="XU131" s="38"/>
      <c r="XV131" s="38"/>
      <c r="XW131" s="61"/>
      <c r="XX131" s="57"/>
      <c r="XY131" s="57"/>
      <c r="XZ131" s="57"/>
      <c r="YA131" s="57"/>
      <c r="YB131" s="57"/>
      <c r="YC131" s="57"/>
      <c r="YD131" s="57"/>
      <c r="YE131" s="57" t="s">
        <v>351</v>
      </c>
      <c r="YF131" s="57"/>
      <c r="YG131" s="57"/>
      <c r="YH131" s="57"/>
      <c r="YI131" s="57"/>
      <c r="YJ131" s="57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1</v>
      </c>
      <c r="AGN131" s="5">
        <f>IF(LEN(B131)&gt;7,AGN126,"")</f>
        <v>16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10</v>
      </c>
      <c r="AHO131" s="36" t="str">
        <f t="shared" si="680"/>
        <v/>
      </c>
      <c r="AHP131" s="36" t="str">
        <f t="shared" si="662"/>
        <v/>
      </c>
      <c r="AHQ131" s="39" t="str">
        <f t="shared" si="681"/>
        <v/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61"/>
      <c r="XD132" s="57"/>
      <c r="XE132" s="57" t="s">
        <v>351</v>
      </c>
      <c r="XF132" s="57" t="s">
        <v>351</v>
      </c>
      <c r="XG132" s="57"/>
      <c r="XH132" s="57"/>
      <c r="XI132" s="57" t="s">
        <v>351</v>
      </c>
      <c r="XJ132" s="57"/>
      <c r="XK132" s="57" t="s">
        <v>351</v>
      </c>
      <c r="XL132" s="57" t="s">
        <v>351</v>
      </c>
      <c r="XM132" s="57" t="s">
        <v>351</v>
      </c>
      <c r="XN132" s="57" t="s">
        <v>351</v>
      </c>
      <c r="XO132" s="57" t="s">
        <v>351</v>
      </c>
      <c r="XP132" s="57" t="s">
        <v>351</v>
      </c>
      <c r="XQ132" s="57"/>
      <c r="XR132" s="57" t="s">
        <v>351</v>
      </c>
      <c r="XS132" s="57" t="s">
        <v>351</v>
      </c>
      <c r="XT132" s="57" t="s">
        <v>351</v>
      </c>
      <c r="XU132" s="38"/>
      <c r="XV132" s="38"/>
      <c r="XW132" s="61"/>
      <c r="XX132" s="57"/>
      <c r="XY132" s="57" t="s">
        <v>351</v>
      </c>
      <c r="XZ132" s="57"/>
      <c r="YA132" s="57"/>
      <c r="YB132" s="57"/>
      <c r="YC132" s="57" t="s">
        <v>351</v>
      </c>
      <c r="YD132" s="57"/>
      <c r="YE132" s="57" t="s">
        <v>351</v>
      </c>
      <c r="YF132" s="57" t="s">
        <v>351</v>
      </c>
      <c r="YG132" s="57" t="s">
        <v>351</v>
      </c>
      <c r="YH132" s="57" t="s">
        <v>351</v>
      </c>
      <c r="YI132" s="57" t="s">
        <v>351</v>
      </c>
      <c r="YJ132" s="57" t="s">
        <v>351</v>
      </c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8</v>
      </c>
      <c r="AGN132" s="5">
        <f>IF(LEN(B132)&gt;7,AGN126,"")</f>
        <v>16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22</v>
      </c>
      <c r="AHO132" s="36" t="str">
        <f t="shared" si="680"/>
        <v/>
      </c>
      <c r="AHP132" s="36" t="str">
        <f t="shared" si="662"/>
        <v/>
      </c>
      <c r="AHQ132" s="39" t="str">
        <f t="shared" si="681"/>
        <v/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61"/>
      <c r="XD133" s="57"/>
      <c r="XE133" s="57"/>
      <c r="XF133" s="57"/>
      <c r="XG133" s="57"/>
      <c r="XH133" s="57"/>
      <c r="XI133" s="57"/>
      <c r="XJ133" s="57"/>
      <c r="XK133" s="57" t="s">
        <v>351</v>
      </c>
      <c r="XL133" s="57"/>
      <c r="XM133" s="57"/>
      <c r="XN133" s="57"/>
      <c r="XO133" s="57" t="s">
        <v>351</v>
      </c>
      <c r="XP133" s="57"/>
      <c r="XQ133" s="57"/>
      <c r="XR133" s="57"/>
      <c r="XS133" s="57"/>
      <c r="XT133" s="57"/>
      <c r="XU133" s="38"/>
      <c r="XV133" s="38"/>
      <c r="XW133" s="61"/>
      <c r="XX133" s="57"/>
      <c r="XY133" s="57"/>
      <c r="XZ133" s="57"/>
      <c r="YA133" s="57"/>
      <c r="YB133" s="57"/>
      <c r="YC133" s="57"/>
      <c r="YD133" s="57"/>
      <c r="YE133" s="57" t="s">
        <v>351</v>
      </c>
      <c r="YF133" s="57"/>
      <c r="YG133" s="57"/>
      <c r="YH133" s="57"/>
      <c r="YI133" s="57" t="s">
        <v>351</v>
      </c>
      <c r="YJ133" s="57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>
        <f t="shared" si="653"/>
        <v>2</v>
      </c>
      <c r="AGN133" s="5">
        <f>IF(LEN(B133)&gt;7,AGN126,"")</f>
        <v>16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>
        <f t="shared" si="679"/>
        <v>4</v>
      </c>
      <c r="AHO133" s="36" t="str">
        <f t="shared" si="680"/>
        <v/>
      </c>
      <c r="AHP133" s="36" t="str">
        <f t="shared" si="662"/>
        <v/>
      </c>
      <c r="AHQ133" s="39" t="str">
        <f t="shared" si="681"/>
        <v/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61"/>
      <c r="XD134" s="57"/>
      <c r="XE134" s="57" t="s">
        <v>351</v>
      </c>
      <c r="XF134" s="57" t="s">
        <v>351</v>
      </c>
      <c r="XG134" s="57" t="s">
        <v>351</v>
      </c>
      <c r="XH134" s="57"/>
      <c r="XI134" s="57"/>
      <c r="XJ134" s="57"/>
      <c r="XK134" s="57" t="s">
        <v>351</v>
      </c>
      <c r="XL134" s="57"/>
      <c r="XM134" s="57"/>
      <c r="XN134" s="57" t="s">
        <v>351</v>
      </c>
      <c r="XO134" s="57" t="s">
        <v>351</v>
      </c>
      <c r="XP134" s="57"/>
      <c r="XQ134" s="57"/>
      <c r="XR134" s="57"/>
      <c r="XS134" s="57" t="s">
        <v>351</v>
      </c>
      <c r="XT134" s="57" t="s">
        <v>351</v>
      </c>
      <c r="XU134" s="38"/>
      <c r="XV134" s="38"/>
      <c r="XW134" s="61"/>
      <c r="XX134" s="57"/>
      <c r="XY134" s="57"/>
      <c r="XZ134" s="57"/>
      <c r="YA134" s="57"/>
      <c r="YB134" s="57"/>
      <c r="YC134" s="57"/>
      <c r="YD134" s="57"/>
      <c r="YE134" s="57" t="s">
        <v>351</v>
      </c>
      <c r="YF134" s="57"/>
      <c r="YG134" s="57"/>
      <c r="YH134" s="57"/>
      <c r="YI134" s="57"/>
      <c r="YJ134" s="57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>
        <f t="shared" si="653"/>
        <v>1</v>
      </c>
      <c r="AGN134" s="5">
        <f>IF(LEN(B134)&gt;7,AGN126,"")</f>
        <v>16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11</v>
      </c>
      <c r="AHO134" s="36" t="str">
        <f t="shared" si="680"/>
        <v/>
      </c>
      <c r="AHP134" s="36" t="str">
        <f t="shared" si="662"/>
        <v/>
      </c>
      <c r="AHQ134" s="39" t="str">
        <f t="shared" si="681"/>
        <v/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61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 t="s">
        <v>351</v>
      </c>
      <c r="XQ135" s="57"/>
      <c r="XR135" s="57"/>
      <c r="XS135" s="57"/>
      <c r="XT135" s="57"/>
      <c r="XU135" s="38"/>
      <c r="XV135" s="38"/>
      <c r="XW135" s="61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 t="str">
        <f t="shared" si="653"/>
        <v/>
      </c>
      <c r="AGN135" s="5">
        <f>IF(LEN(B135)&gt;7,AGN126,"")</f>
        <v>16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>
        <f t="shared" si="679"/>
        <v>1</v>
      </c>
      <c r="AHO135" s="36" t="str">
        <f t="shared" si="680"/>
        <v/>
      </c>
      <c r="AHP135" s="36" t="str">
        <f t="shared" si="662"/>
        <v/>
      </c>
      <c r="AHQ135" s="39" t="str">
        <f t="shared" si="681"/>
        <v/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61"/>
      <c r="XD136" s="57"/>
      <c r="XE136" s="57" t="s">
        <v>351</v>
      </c>
      <c r="XF136" s="57" t="s">
        <v>351</v>
      </c>
      <c r="XG136" s="57"/>
      <c r="XH136" s="57"/>
      <c r="XI136" s="57"/>
      <c r="XJ136" s="57"/>
      <c r="XK136" s="57" t="s">
        <v>351</v>
      </c>
      <c r="XL136" s="57"/>
      <c r="XM136" s="57"/>
      <c r="XN136" s="57"/>
      <c r="XO136" s="57" t="s">
        <v>351</v>
      </c>
      <c r="XP136" s="57"/>
      <c r="XQ136" s="57"/>
      <c r="XR136" s="57"/>
      <c r="XS136" s="57"/>
      <c r="XT136" s="57"/>
      <c r="XU136" s="38"/>
      <c r="XV136" s="38"/>
      <c r="XW136" s="61"/>
      <c r="XX136" s="57"/>
      <c r="XY136" s="57" t="s">
        <v>351</v>
      </c>
      <c r="XZ136" s="57"/>
      <c r="YA136" s="57"/>
      <c r="YB136" s="57"/>
      <c r="YC136" s="57"/>
      <c r="YD136" s="57"/>
      <c r="YE136" s="57" t="s">
        <v>351</v>
      </c>
      <c r="YF136" s="57"/>
      <c r="YG136" s="57" t="s">
        <v>351</v>
      </c>
      <c r="YH136" s="57"/>
      <c r="YI136" s="57"/>
      <c r="YJ136" s="57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>
        <f t="shared" si="653"/>
        <v>3</v>
      </c>
      <c r="AGN136" s="5">
        <f>IF(LEN(B136)&gt;7,AGN126,"")</f>
        <v>16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8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61"/>
      <c r="XD137" s="57"/>
      <c r="XE137" s="57" t="s">
        <v>351</v>
      </c>
      <c r="XF137" s="57" t="s">
        <v>351</v>
      </c>
      <c r="XG137" s="57" t="s">
        <v>351</v>
      </c>
      <c r="XH137" s="57"/>
      <c r="XI137" s="57"/>
      <c r="XJ137" s="57"/>
      <c r="XK137" s="57"/>
      <c r="XL137" s="57"/>
      <c r="XM137" s="57"/>
      <c r="XN137" s="57" t="s">
        <v>351</v>
      </c>
      <c r="XO137" s="57"/>
      <c r="XP137" s="57"/>
      <c r="XQ137" s="57"/>
      <c r="XR137" s="57"/>
      <c r="XS137" s="57"/>
      <c r="XT137" s="57"/>
      <c r="XU137" s="38"/>
      <c r="XV137" s="38"/>
      <c r="XW137" s="61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 t="s">
        <v>351</v>
      </c>
      <c r="YJ137" s="57" t="s">
        <v>351</v>
      </c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2</v>
      </c>
      <c r="AGN137" s="5">
        <f>IF(LEN(B137)&gt;7,AGN126,"")</f>
        <v>16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>
        <f t="shared" si="679"/>
        <v>6</v>
      </c>
      <c r="AHO137" s="36" t="str">
        <f t="shared" si="680"/>
        <v/>
      </c>
      <c r="AHP137" s="36" t="str">
        <f t="shared" si="662"/>
        <v/>
      </c>
      <c r="AHQ137" s="39" t="str">
        <f t="shared" si="681"/>
        <v/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61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38"/>
      <c r="XV138" s="38"/>
      <c r="XW138" s="61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16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61"/>
      <c r="XD139" s="57"/>
      <c r="XE139" s="57" t="s">
        <v>351</v>
      </c>
      <c r="XF139" s="57" t="s">
        <v>351</v>
      </c>
      <c r="XG139" s="57"/>
      <c r="XH139" s="57"/>
      <c r="XI139" s="57" t="s">
        <v>351</v>
      </c>
      <c r="XJ139" s="57"/>
      <c r="XK139" s="57"/>
      <c r="XL139" s="57"/>
      <c r="XM139" s="57"/>
      <c r="XN139" s="57" t="s">
        <v>351</v>
      </c>
      <c r="XO139" s="57" t="s">
        <v>351</v>
      </c>
      <c r="XP139" s="57" t="s">
        <v>351</v>
      </c>
      <c r="XQ139" s="57"/>
      <c r="XR139" s="57" t="s">
        <v>351</v>
      </c>
      <c r="XS139" s="57" t="s">
        <v>351</v>
      </c>
      <c r="XT139" s="57" t="s">
        <v>351</v>
      </c>
      <c r="XU139" s="38"/>
      <c r="XV139" s="38"/>
      <c r="XW139" s="61"/>
      <c r="XX139" s="57"/>
      <c r="XY139" s="57"/>
      <c r="XZ139" s="57"/>
      <c r="YA139" s="57"/>
      <c r="YB139" s="57"/>
      <c r="YC139" s="57"/>
      <c r="YD139" s="57"/>
      <c r="YE139" s="57" t="s">
        <v>351</v>
      </c>
      <c r="YF139" s="57"/>
      <c r="YG139" s="57"/>
      <c r="YH139" s="57"/>
      <c r="YI139" s="57"/>
      <c r="YJ139" s="57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 t="str">
        <f t="shared" si="652"/>
        <v/>
      </c>
      <c r="AGL139" s="85">
        <f t="shared" si="653"/>
        <v>1</v>
      </c>
      <c r="AGN139" s="5">
        <f>IF(LEN(B139)&gt;7,AGN126,"")</f>
        <v>16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14</v>
      </c>
      <c r="AHO139" s="36" t="str">
        <f t="shared" si="680"/>
        <v/>
      </c>
      <c r="AHP139" s="36" t="str">
        <f t="shared" si="662"/>
        <v/>
      </c>
      <c r="AHQ139" s="39" t="str">
        <f t="shared" si="681"/>
        <v/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61"/>
      <c r="XD140" s="57"/>
      <c r="XE140" s="57"/>
      <c r="XF140" s="57"/>
      <c r="XG140" s="57"/>
      <c r="XH140" s="57"/>
      <c r="XI140" s="57"/>
      <c r="XJ140" s="57"/>
      <c r="XK140" s="57" t="s">
        <v>351</v>
      </c>
      <c r="XL140" s="57"/>
      <c r="XM140" s="57"/>
      <c r="XN140" s="57"/>
      <c r="XO140" s="57" t="s">
        <v>351</v>
      </c>
      <c r="XP140" s="57"/>
      <c r="XQ140" s="57"/>
      <c r="XR140" s="57"/>
      <c r="XS140" s="57"/>
      <c r="XT140" s="57"/>
      <c r="XU140" s="38"/>
      <c r="XV140" s="38"/>
      <c r="XW140" s="61"/>
      <c r="XX140" s="57"/>
      <c r="XY140" s="57"/>
      <c r="XZ140" s="57"/>
      <c r="YA140" s="57"/>
      <c r="YB140" s="57"/>
      <c r="YC140" s="57"/>
      <c r="YD140" s="57"/>
      <c r="YE140" s="57" t="s">
        <v>351</v>
      </c>
      <c r="YF140" s="57"/>
      <c r="YG140" s="57"/>
      <c r="YH140" s="57"/>
      <c r="YI140" s="57"/>
      <c r="YJ140" s="57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>
        <f t="shared" si="653"/>
        <v>1</v>
      </c>
      <c r="AGN140" s="5">
        <f>IF(LEN(B140)&gt;7,AGN126,"")</f>
        <v>16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>
        <f t="shared" si="679"/>
        <v>3</v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61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0</v>
      </c>
      <c r="AGL147" s="5">
        <f t="shared" si="685"/>
        <v>19</v>
      </c>
      <c r="AGN147" s="5">
        <f>SUMIF(AGN127:AGN146,"&lt;&gt;""")</f>
        <v>224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125"/>
      <c r="XD149" s="76"/>
      <c r="XE149" s="76"/>
      <c r="XF149" s="76"/>
      <c r="XG149" s="76"/>
      <c r="XH149" s="76"/>
      <c r="XI149" s="76"/>
      <c r="XJ149" s="76"/>
      <c r="XK149" s="76"/>
      <c r="XL149" s="76"/>
      <c r="XM149" s="62"/>
      <c r="XN149" s="76"/>
      <c r="XO149" s="62"/>
      <c r="XP149" s="62"/>
      <c r="XQ149" s="62"/>
      <c r="XR149" s="62"/>
      <c r="XS149" s="62"/>
      <c r="XT149" s="62"/>
      <c r="XU149" s="62"/>
      <c r="XV149" s="62" t="s">
        <v>351</v>
      </c>
      <c r="XW149" s="62"/>
      <c r="XX149" s="62"/>
      <c r="XY149" s="62"/>
      <c r="XZ149" s="62"/>
      <c r="YA149" s="62"/>
      <c r="YB149" s="62"/>
      <c r="YC149" s="62"/>
      <c r="YD149" s="62"/>
      <c r="YE149" s="62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 t="str">
        <f t="shared" ref="AGL149:AGL158" si="688">IF(COUNTIFS($C$7:$AGI$7,"="&amp;$AGP$5,$C149:$AGI149,"н")=0,"",COUNTIFS($C$7:$AGI$7,"="&amp;$AGP$5,$C149:$AGI149,"н"))</f>
        <v/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>
        <f>IF(COUNTIFS($C$6:$AGI$6,4,$C149:$AGI149,"н")=0,"",COUNTIFS($C$6:$AGI$6,4,$C149:$AGI149,"н"))</f>
        <v>1</v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125"/>
      <c r="XD150" s="76"/>
      <c r="XE150" s="76"/>
      <c r="XF150" s="76"/>
      <c r="XG150" s="76"/>
      <c r="XH150" s="76"/>
      <c r="XI150" s="76"/>
      <c r="XJ150" s="76"/>
      <c r="XK150" s="76"/>
      <c r="XL150" s="76"/>
      <c r="XM150" s="62"/>
      <c r="XN150" s="76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 t="str">
        <f t="shared" si="688"/>
        <v/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125"/>
      <c r="XD151" s="76"/>
      <c r="XE151" s="76"/>
      <c r="XF151" s="76"/>
      <c r="XG151" s="76"/>
      <c r="XH151" s="76"/>
      <c r="XI151" s="76"/>
      <c r="XJ151" s="76"/>
      <c r="XK151" s="76"/>
      <c r="XL151" s="76"/>
      <c r="XM151" s="62"/>
      <c r="XN151" s="76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 t="str">
        <f t="shared" si="688"/>
        <v/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125"/>
      <c r="XD152" s="76"/>
      <c r="XE152" s="76"/>
      <c r="XF152" s="76"/>
      <c r="XG152" s="76"/>
      <c r="XH152" s="76"/>
      <c r="XI152" s="76"/>
      <c r="XJ152" s="76"/>
      <c r="XK152" s="76"/>
      <c r="XL152" s="76"/>
      <c r="XM152" s="62"/>
      <c r="XN152" s="76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125"/>
      <c r="XD153" s="76"/>
      <c r="XE153" s="76"/>
      <c r="XF153" s="76"/>
      <c r="XG153" s="76"/>
      <c r="XH153" s="76"/>
      <c r="XI153" s="76"/>
      <c r="XJ153" s="76"/>
      <c r="XK153" s="76"/>
      <c r="XL153" s="76"/>
      <c r="XM153" s="62"/>
      <c r="XN153" s="76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125"/>
      <c r="XD154" s="76"/>
      <c r="XE154" s="76"/>
      <c r="XF154" s="76"/>
      <c r="XG154" s="76"/>
      <c r="XH154" s="76"/>
      <c r="XI154" s="76"/>
      <c r="XJ154" s="76"/>
      <c r="XK154" s="76"/>
      <c r="XL154" s="76"/>
      <c r="XM154" s="62"/>
      <c r="XN154" s="76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 t="s">
        <v>351</v>
      </c>
      <c r="XY154" s="62"/>
      <c r="XZ154" s="62"/>
      <c r="YA154" s="62"/>
      <c r="YB154" s="62"/>
      <c r="YC154" s="62"/>
      <c r="YD154" s="62"/>
      <c r="YE154" s="62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>
        <f t="shared" si="688"/>
        <v>1</v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3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125"/>
      <c r="XD155" s="76"/>
      <c r="XE155" s="76"/>
      <c r="XF155" s="76"/>
      <c r="XG155" s="76"/>
      <c r="XH155" s="76"/>
      <c r="XI155" s="76"/>
      <c r="XJ155" s="76"/>
      <c r="XK155" s="76"/>
      <c r="XL155" s="76"/>
      <c r="XM155" s="62"/>
      <c r="XN155" s="76"/>
      <c r="XO155" s="62"/>
      <c r="XP155" s="62"/>
      <c r="XQ155" s="62"/>
      <c r="XR155" s="62"/>
      <c r="XS155" s="62"/>
      <c r="XT155" s="62"/>
      <c r="XU155" s="62" t="s">
        <v>351</v>
      </c>
      <c r="XV155" s="62" t="s">
        <v>351</v>
      </c>
      <c r="XW155" s="62"/>
      <c r="XX155" s="62" t="s">
        <v>351</v>
      </c>
      <c r="XY155" s="62"/>
      <c r="XZ155" s="62"/>
      <c r="YA155" s="62"/>
      <c r="YB155" s="62"/>
      <c r="YC155" s="62"/>
      <c r="YD155" s="62"/>
      <c r="YE155" s="62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>
        <f t="shared" si="688"/>
        <v>1</v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>
        <f t="shared" si="714"/>
        <v>3</v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125"/>
      <c r="XD156" s="76"/>
      <c r="XE156" s="76"/>
      <c r="XF156" s="76"/>
      <c r="XG156" s="76"/>
      <c r="XH156" s="76"/>
      <c r="XI156" s="76"/>
      <c r="XJ156" s="76"/>
      <c r="XK156" s="76"/>
      <c r="XL156" s="76"/>
      <c r="XM156" s="62"/>
      <c r="XN156" s="76"/>
      <c r="XO156" s="62"/>
      <c r="XP156" s="62" t="s">
        <v>359</v>
      </c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 t="s">
        <v>351</v>
      </c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686"/>
        <v/>
      </c>
      <c r="AGK156" s="85" t="str">
        <f t="shared" si="687"/>
        <v/>
      </c>
      <c r="AGL156" s="85">
        <f t="shared" si="688"/>
        <v>1</v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>
        <f t="shared" si="713"/>
        <v>1</v>
      </c>
      <c r="AHM156" s="36" t="str">
        <f t="shared" si="696"/>
        <v/>
      </c>
      <c r="AHN156" s="39">
        <f t="shared" si="714"/>
        <v>3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125"/>
      <c r="XD157" s="76"/>
      <c r="XE157" s="76"/>
      <c r="XF157" s="76"/>
      <c r="XG157" s="76"/>
      <c r="XH157" s="76"/>
      <c r="XI157" s="76"/>
      <c r="XJ157" s="76"/>
      <c r="XK157" s="76"/>
      <c r="XL157" s="76"/>
      <c r="XM157" s="62"/>
      <c r="XN157" s="76"/>
      <c r="XO157" s="62"/>
      <c r="XP157" s="62"/>
      <c r="XQ157" s="62"/>
      <c r="XR157" s="62"/>
      <c r="XS157" s="62"/>
      <c r="XT157" s="62"/>
      <c r="XU157" s="62" t="s">
        <v>351</v>
      </c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 t="str">
        <f t="shared" si="688"/>
        <v/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>
        <f t="shared" si="714"/>
        <v>1</v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125"/>
      <c r="XD158" s="76"/>
      <c r="XE158" s="76"/>
      <c r="XF158" s="76"/>
      <c r="XG158" s="76"/>
      <c r="XH158" s="76"/>
      <c r="XI158" s="76"/>
      <c r="XJ158" s="76"/>
      <c r="XK158" s="76"/>
      <c r="XL158" s="76"/>
      <c r="XM158" s="62"/>
      <c r="XN158" s="76"/>
      <c r="XO158" s="62"/>
      <c r="XP158" s="62"/>
      <c r="XQ158" s="62"/>
      <c r="XR158" s="62"/>
      <c r="XS158" s="62"/>
      <c r="XT158" s="62"/>
      <c r="XU158" s="62"/>
      <c r="XV158" s="62" t="s">
        <v>351</v>
      </c>
      <c r="XW158" s="62"/>
      <c r="XX158" s="62" t="s">
        <v>351</v>
      </c>
      <c r="XY158" s="62"/>
      <c r="XZ158" s="62"/>
      <c r="YA158" s="62"/>
      <c r="YB158" s="62"/>
      <c r="YC158" s="62"/>
      <c r="YD158" s="62"/>
      <c r="YE158" s="62" t="s">
        <v>351</v>
      </c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>
        <f t="shared" si="688"/>
        <v>2</v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>
        <f t="shared" si="714"/>
        <v>3</v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0</v>
      </c>
      <c r="AGK159" s="5">
        <f t="shared" si="720"/>
        <v>0</v>
      </c>
      <c r="AGL159" s="5">
        <f t="shared" si="720"/>
        <v>5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 t="str">
        <f t="shared" ref="AGL161:AGL179" si="723">IF(COUNTIFS($C$7:$AGI$7,"="&amp;$AGP$5,$C161:$AGI161,"н")=0,"",COUNTIFS($C$7:$AGI$7,"="&amp;$AGP$5,$C161:$AGI161,"н"))</f>
        <v/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 t="str">
        <f t="shared" si="723"/>
        <v/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57" t="s">
        <v>351</v>
      </c>
      <c r="XD163" s="57" t="s">
        <v>351</v>
      </c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 t="str">
        <f t="shared" si="723"/>
        <v/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4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 t="str">
        <f t="shared" si="723"/>
        <v/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57" t="s">
        <v>351</v>
      </c>
      <c r="XD166" s="57" t="s">
        <v>351</v>
      </c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 t="str">
        <f t="shared" si="723"/>
        <v/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6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57"/>
      <c r="XD167" s="57"/>
      <c r="XE167" s="57"/>
      <c r="XF167" s="57"/>
      <c r="XG167" s="57" t="s">
        <v>351</v>
      </c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 t="str">
        <f t="shared" si="722"/>
        <v/>
      </c>
      <c r="AGL167" s="85" t="str">
        <f t="shared" si="723"/>
        <v/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>
        <f t="shared" si="749"/>
        <v>1</v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 t="str">
        <f t="shared" si="723"/>
        <v/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57" t="s">
        <v>351</v>
      </c>
      <c r="XD169" s="57" t="s">
        <v>351</v>
      </c>
      <c r="XE169" s="57"/>
      <c r="XF169" s="57"/>
      <c r="XG169" s="57" t="s">
        <v>351</v>
      </c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 t="str">
        <f t="shared" si="723"/>
        <v/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>
        <f t="shared" si="749"/>
        <v>3</v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 t="str">
        <f t="shared" si="723"/>
        <v/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57"/>
      <c r="XD172" s="57"/>
      <c r="XE172" s="57"/>
      <c r="XF172" s="57"/>
      <c r="XG172" s="57" t="s">
        <v>351</v>
      </c>
      <c r="XH172" s="57" t="s">
        <v>351</v>
      </c>
      <c r="XI172" s="57"/>
      <c r="XJ172" s="57"/>
      <c r="XK172" s="57"/>
      <c r="XL172" s="57"/>
      <c r="XM172" s="57"/>
      <c r="XN172" s="57"/>
      <c r="XO172" s="57"/>
      <c r="XP172" s="57"/>
      <c r="XQ172" s="57" t="s">
        <v>351</v>
      </c>
      <c r="XR172" s="57"/>
      <c r="XS172" s="57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 t="str">
        <f t="shared" si="723"/>
        <v/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>
        <f t="shared" si="749"/>
        <v>3</v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 t="str">
        <f t="shared" si="723"/>
        <v/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57"/>
      <c r="XD174" s="57"/>
      <c r="XE174" s="57"/>
      <c r="XF174" s="57"/>
      <c r="XG174" s="57"/>
      <c r="XH174" s="57"/>
      <c r="XI174" s="57"/>
      <c r="XJ174" s="57"/>
      <c r="XK174" s="57" t="s">
        <v>351</v>
      </c>
      <c r="XL174" s="57"/>
      <c r="XM174" s="57" t="s">
        <v>351</v>
      </c>
      <c r="XN174" s="57" t="s">
        <v>351</v>
      </c>
      <c r="XO174" s="57"/>
      <c r="XP174" s="57"/>
      <c r="XQ174" s="57"/>
      <c r="XR174" s="57"/>
      <c r="XS174" s="57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 t="str">
        <f t="shared" si="723"/>
        <v/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>
        <f t="shared" si="749"/>
        <v>3</v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 t="str">
        <f t="shared" si="723"/>
        <v/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57"/>
      <c r="XD176" s="57"/>
      <c r="XE176" s="57"/>
      <c r="XF176" s="57"/>
      <c r="XG176" s="57" t="s">
        <v>351</v>
      </c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 t="str">
        <f t="shared" si="723"/>
        <v/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>
        <f t="shared" si="749"/>
        <v>1</v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 t="str">
        <f t="shared" si="723"/>
        <v/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57" t="s">
        <v>351</v>
      </c>
      <c r="XD178" s="57" t="s">
        <v>351</v>
      </c>
      <c r="XE178" s="57"/>
      <c r="XF178" s="57"/>
      <c r="XG178" s="57" t="s">
        <v>351</v>
      </c>
      <c r="XH178" s="57" t="s">
        <v>351</v>
      </c>
      <c r="XI178" s="57"/>
      <c r="XJ178" s="57"/>
      <c r="XK178" s="57" t="s">
        <v>351</v>
      </c>
      <c r="XL178" s="57"/>
      <c r="XM178" s="57" t="s">
        <v>351</v>
      </c>
      <c r="XN178" s="57" t="s">
        <v>351</v>
      </c>
      <c r="XO178" s="57"/>
      <c r="XP178" s="57"/>
      <c r="XQ178" s="57" t="s">
        <v>351</v>
      </c>
      <c r="XR178" s="57"/>
      <c r="XS178" s="57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 t="str">
        <f t="shared" si="723"/>
        <v/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>
        <f t="shared" si="749"/>
        <v>8</v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0</v>
      </c>
      <c r="AGL180" s="5">
        <f t="shared" si="755"/>
        <v>0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61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38"/>
      <c r="XS182" s="38"/>
      <c r="XT182" s="38"/>
      <c r="XU182" s="38"/>
      <c r="XV182" s="38"/>
      <c r="XW182" s="61"/>
      <c r="XX182" s="57"/>
      <c r="XY182" s="57"/>
      <c r="XZ182" s="57"/>
      <c r="YA182" s="57"/>
      <c r="YB182" s="57"/>
      <c r="YC182" s="57"/>
      <c r="YD182" s="57"/>
      <c r="YE182" s="57"/>
      <c r="YF182" s="57"/>
      <c r="YG182" s="57"/>
      <c r="YH182" s="57"/>
      <c r="YI182" s="57"/>
      <c r="YJ182" s="57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61"/>
      <c r="XD183" s="57" t="s">
        <v>351</v>
      </c>
      <c r="XE183" s="57" t="s">
        <v>351</v>
      </c>
      <c r="XF183" s="57"/>
      <c r="XG183" s="57"/>
      <c r="XH183" s="57" t="s">
        <v>351</v>
      </c>
      <c r="XI183" s="57"/>
      <c r="XJ183" s="57"/>
      <c r="XK183" s="57" t="s">
        <v>351</v>
      </c>
      <c r="XL183" s="57" t="s">
        <v>351</v>
      </c>
      <c r="XM183" s="57"/>
      <c r="XN183" s="57"/>
      <c r="XO183" s="57" t="s">
        <v>351</v>
      </c>
      <c r="XP183" s="57"/>
      <c r="XQ183" s="57"/>
      <c r="XR183" s="38"/>
      <c r="XS183" s="38"/>
      <c r="XT183" s="38"/>
      <c r="XU183" s="38"/>
      <c r="XV183" s="38"/>
      <c r="XW183" s="61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 t="s">
        <v>351</v>
      </c>
      <c r="YH183" s="57"/>
      <c r="YI183" s="57"/>
      <c r="YJ183" s="57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 t="str">
        <f t="shared" si="757"/>
        <v/>
      </c>
      <c r="AGL183" s="85">
        <f t="shared" si="758"/>
        <v>1</v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>
        <f t="shared" ref="AHN183:AHN204" si="784">IF(COUNTIFS($C$6:$AGI$6,4,$C183:$AGI183,"н")=0,"",COUNTIFS($C$6:$AGI$6,4,$C183:$AGI183,"н"))</f>
        <v>7</v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61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38"/>
      <c r="XS184" s="38"/>
      <c r="XT184" s="38"/>
      <c r="XU184" s="38"/>
      <c r="XV184" s="38"/>
      <c r="XW184" s="61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 t="str">
        <f t="shared" si="758"/>
        <v/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61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38"/>
      <c r="XS185" s="38"/>
      <c r="XT185" s="38"/>
      <c r="XU185" s="38"/>
      <c r="XV185" s="38"/>
      <c r="XW185" s="61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 t="s">
        <v>351</v>
      </c>
      <c r="YH185" s="57"/>
      <c r="YI185" s="57"/>
      <c r="YJ185" s="57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>
        <f t="shared" si="758"/>
        <v>1</v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3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61"/>
      <c r="XD186" s="57"/>
      <c r="XE186" s="57"/>
      <c r="XF186" s="57"/>
      <c r="XG186" s="57" t="s">
        <v>351</v>
      </c>
      <c r="XH186" s="57" t="s">
        <v>351</v>
      </c>
      <c r="XI186" s="57"/>
      <c r="XJ186" s="57"/>
      <c r="XK186" s="57"/>
      <c r="XL186" s="57"/>
      <c r="XM186" s="57"/>
      <c r="XN186" s="57"/>
      <c r="XO186" s="57" t="s">
        <v>351</v>
      </c>
      <c r="XP186" s="57" t="s">
        <v>351</v>
      </c>
      <c r="XQ186" s="57"/>
      <c r="XR186" s="38"/>
      <c r="XS186" s="38"/>
      <c r="XT186" s="38"/>
      <c r="XU186" s="38"/>
      <c r="XV186" s="38"/>
      <c r="XW186" s="61"/>
      <c r="XX186" s="57" t="s">
        <v>352</v>
      </c>
      <c r="XY186" s="57" t="s">
        <v>352</v>
      </c>
      <c r="XZ186" s="57"/>
      <c r="YA186" s="57"/>
      <c r="YB186" s="57"/>
      <c r="YC186" s="57"/>
      <c r="YD186" s="57"/>
      <c r="YE186" s="57"/>
      <c r="YF186" s="57"/>
      <c r="YG186" s="57" t="s">
        <v>351</v>
      </c>
      <c r="YH186" s="57"/>
      <c r="YI186" s="57"/>
      <c r="YJ186" s="57" t="s">
        <v>351</v>
      </c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>
        <f t="shared" si="757"/>
        <v>2</v>
      </c>
      <c r="AGL186" s="85">
        <f t="shared" si="758"/>
        <v>2</v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>
        <f t="shared" si="766"/>
        <v>2</v>
      </c>
      <c r="AHN186" s="39">
        <f t="shared" si="784"/>
        <v>6</v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61"/>
      <c r="XD187" s="57" t="s">
        <v>351</v>
      </c>
      <c r="XE187" s="57" t="s">
        <v>351</v>
      </c>
      <c r="XF187" s="57"/>
      <c r="XG187" s="57" t="s">
        <v>351</v>
      </c>
      <c r="XH187" s="57" t="s">
        <v>351</v>
      </c>
      <c r="XI187" s="57"/>
      <c r="XJ187" s="57"/>
      <c r="XK187" s="57"/>
      <c r="XL187" s="57"/>
      <c r="XM187" s="57"/>
      <c r="XN187" s="57"/>
      <c r="XO187" s="57"/>
      <c r="XP187" s="57"/>
      <c r="XQ187" s="57"/>
      <c r="XR187" s="38"/>
      <c r="XS187" s="38"/>
      <c r="XT187" s="38"/>
      <c r="XU187" s="38"/>
      <c r="XV187" s="38"/>
      <c r="XW187" s="61"/>
      <c r="XX187" s="57" t="s">
        <v>351</v>
      </c>
      <c r="XY187" s="57" t="s">
        <v>351</v>
      </c>
      <c r="XZ187" s="57"/>
      <c r="YA187" s="57"/>
      <c r="YB187" s="57"/>
      <c r="YC187" s="57"/>
      <c r="YD187" s="57"/>
      <c r="YE187" s="57"/>
      <c r="YF187" s="57"/>
      <c r="YG187" s="57" t="s">
        <v>351</v>
      </c>
      <c r="YH187" s="57"/>
      <c r="YI187" s="57"/>
      <c r="YJ187" s="57" t="s">
        <v>351</v>
      </c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>
        <f t="shared" si="758"/>
        <v>4</v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10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61"/>
      <c r="XD188" s="57" t="s">
        <v>351</v>
      </c>
      <c r="XE188" s="57" t="s">
        <v>351</v>
      </c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38"/>
      <c r="XS188" s="38"/>
      <c r="XT188" s="38"/>
      <c r="XU188" s="38"/>
      <c r="XV188" s="38"/>
      <c r="XW188" s="61"/>
      <c r="XX188" s="57"/>
      <c r="XY188" s="57"/>
      <c r="XZ188" s="57"/>
      <c r="YA188" s="57"/>
      <c r="YB188" s="57"/>
      <c r="YC188" s="57"/>
      <c r="YD188" s="57"/>
      <c r="YE188" s="57"/>
      <c r="YF188" s="57"/>
      <c r="YG188" s="57" t="s">
        <v>351</v>
      </c>
      <c r="YH188" s="57"/>
      <c r="YI188" s="57"/>
      <c r="YJ188" s="57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>
        <f t="shared" si="758"/>
        <v>1</v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5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61"/>
      <c r="XD189" s="57" t="s">
        <v>351</v>
      </c>
      <c r="XE189" s="57" t="s">
        <v>351</v>
      </c>
      <c r="XF189" s="57"/>
      <c r="XG189" s="57" t="s">
        <v>351</v>
      </c>
      <c r="XH189" s="57" t="s">
        <v>351</v>
      </c>
      <c r="XI189" s="57"/>
      <c r="XJ189" s="57"/>
      <c r="XK189" s="57"/>
      <c r="XL189" s="57"/>
      <c r="XM189" s="57"/>
      <c r="XN189" s="57"/>
      <c r="XO189" s="57"/>
      <c r="XP189" s="57"/>
      <c r="XQ189" s="57"/>
      <c r="XR189" s="38"/>
      <c r="XS189" s="38"/>
      <c r="XT189" s="38"/>
      <c r="XU189" s="38"/>
      <c r="XV189" s="38"/>
      <c r="XW189" s="61"/>
      <c r="XX189" s="57"/>
      <c r="XY189" s="57"/>
      <c r="XZ189" s="57"/>
      <c r="YA189" s="57" t="s">
        <v>351</v>
      </c>
      <c r="YB189" s="57"/>
      <c r="YC189" s="57"/>
      <c r="YD189" s="57"/>
      <c r="YE189" s="57"/>
      <c r="YF189" s="57"/>
      <c r="YG189" s="57" t="s">
        <v>351</v>
      </c>
      <c r="YH189" s="57"/>
      <c r="YI189" s="57"/>
      <c r="YJ189" s="57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>
        <f t="shared" si="758"/>
        <v>2</v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8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61"/>
      <c r="XD190" s="57" t="s">
        <v>351</v>
      </c>
      <c r="XE190" s="57" t="s">
        <v>351</v>
      </c>
      <c r="XF190" s="57"/>
      <c r="XG190" s="57" t="s">
        <v>351</v>
      </c>
      <c r="XH190" s="57" t="s">
        <v>351</v>
      </c>
      <c r="XI190" s="57"/>
      <c r="XJ190" s="57" t="s">
        <v>351</v>
      </c>
      <c r="XK190" s="57" t="s">
        <v>351</v>
      </c>
      <c r="XL190" s="57" t="s">
        <v>351</v>
      </c>
      <c r="XM190" s="57"/>
      <c r="XN190" s="57"/>
      <c r="XO190" s="57" t="s">
        <v>351</v>
      </c>
      <c r="XP190" s="57" t="s">
        <v>351</v>
      </c>
      <c r="XQ190" s="57"/>
      <c r="XR190" s="38"/>
      <c r="XS190" s="38"/>
      <c r="XT190" s="38"/>
      <c r="XU190" s="38"/>
      <c r="XV190" s="38"/>
      <c r="XW190" s="61"/>
      <c r="XX190" s="57" t="s">
        <v>351</v>
      </c>
      <c r="XY190" s="57" t="s">
        <v>351</v>
      </c>
      <c r="XZ190" s="57"/>
      <c r="YA190" s="57" t="s">
        <v>351</v>
      </c>
      <c r="YB190" s="57"/>
      <c r="YC190" s="57"/>
      <c r="YD190" s="57"/>
      <c r="YE190" s="57"/>
      <c r="YF190" s="57"/>
      <c r="YG190" s="57" t="s">
        <v>351</v>
      </c>
      <c r="YH190" s="57"/>
      <c r="YI190" s="57"/>
      <c r="YJ190" s="57" t="s">
        <v>351</v>
      </c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>
        <f t="shared" si="758"/>
        <v>5</v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16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61"/>
      <c r="XD191" s="57"/>
      <c r="XE191" s="57"/>
      <c r="XF191" s="57"/>
      <c r="XG191" s="57"/>
      <c r="XH191" s="57"/>
      <c r="XI191" s="57"/>
      <c r="XJ191" s="57"/>
      <c r="XK191" s="57" t="s">
        <v>351</v>
      </c>
      <c r="XL191" s="57"/>
      <c r="XM191" s="57"/>
      <c r="XN191" s="57"/>
      <c r="XO191" s="57"/>
      <c r="XP191" s="57"/>
      <c r="XQ191" s="57"/>
      <c r="XR191" s="38"/>
      <c r="XS191" s="38"/>
      <c r="XT191" s="38"/>
      <c r="XU191" s="38"/>
      <c r="XV191" s="38"/>
      <c r="XW191" s="61"/>
      <c r="XX191" s="57"/>
      <c r="XY191" s="57"/>
      <c r="XZ191" s="57"/>
      <c r="YA191" s="57"/>
      <c r="YB191" s="57"/>
      <c r="YC191" s="57"/>
      <c r="YD191" s="57"/>
      <c r="YE191" s="57"/>
      <c r="YF191" s="57"/>
      <c r="YG191" s="57" t="s">
        <v>351</v>
      </c>
      <c r="YH191" s="57"/>
      <c r="YI191" s="57"/>
      <c r="YJ191" s="57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>
        <f t="shared" si="758"/>
        <v>1</v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4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61"/>
      <c r="XD192" s="57" t="s">
        <v>351</v>
      </c>
      <c r="XE192" s="57" t="s">
        <v>351</v>
      </c>
      <c r="XF192" s="57"/>
      <c r="XG192" s="57"/>
      <c r="XH192" s="57"/>
      <c r="XI192" s="123"/>
      <c r="XJ192" s="57"/>
      <c r="XK192" s="57" t="s">
        <v>351</v>
      </c>
      <c r="XL192" s="57"/>
      <c r="XM192" s="57"/>
      <c r="XN192" s="57"/>
      <c r="XO192" s="57"/>
      <c r="XP192" s="57"/>
      <c r="XQ192" s="57"/>
      <c r="XR192" s="38"/>
      <c r="XS192" s="38"/>
      <c r="XT192" s="38"/>
      <c r="XU192" s="38"/>
      <c r="XV192" s="38"/>
      <c r="XW192" s="61"/>
      <c r="XX192" s="57"/>
      <c r="XY192" s="57"/>
      <c r="XZ192" s="57"/>
      <c r="YA192" s="57"/>
      <c r="YB192" s="57"/>
      <c r="YC192" s="57"/>
      <c r="YD192" s="57"/>
      <c r="YE192" s="57"/>
      <c r="YF192" s="57"/>
      <c r="YG192" s="57" t="s">
        <v>351</v>
      </c>
      <c r="YH192" s="57"/>
      <c r="YI192" s="57"/>
      <c r="YJ192" s="57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>
        <f t="shared" si="758"/>
        <v>1</v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6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61"/>
      <c r="XD193" s="57"/>
      <c r="XE193" s="57"/>
      <c r="XF193" s="57"/>
      <c r="XG193" s="57" t="s">
        <v>351</v>
      </c>
      <c r="XH193" s="124"/>
      <c r="XI193" s="95"/>
      <c r="XJ193" s="94"/>
      <c r="XK193" s="57"/>
      <c r="XL193" s="57"/>
      <c r="XM193" s="57"/>
      <c r="XN193" s="57"/>
      <c r="XO193" s="57"/>
      <c r="XP193" s="57"/>
      <c r="XQ193" s="57"/>
      <c r="XR193" s="38"/>
      <c r="XS193" s="38"/>
      <c r="XT193" s="38"/>
      <c r="XU193" s="38"/>
      <c r="XV193" s="38"/>
      <c r="XW193" s="61"/>
      <c r="XX193" s="57"/>
      <c r="XY193" s="57"/>
      <c r="XZ193" s="57"/>
      <c r="YA193" s="57"/>
      <c r="YB193" s="57"/>
      <c r="YC193" s="57"/>
      <c r="YD193" s="57"/>
      <c r="YE193" s="57"/>
      <c r="YF193" s="57"/>
      <c r="YG193" s="57" t="s">
        <v>351</v>
      </c>
      <c r="YH193" s="57"/>
      <c r="YI193" s="57"/>
      <c r="YJ193" s="57" t="s">
        <v>351</v>
      </c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>
        <f t="shared" si="758"/>
        <v>2</v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5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61"/>
      <c r="XD194" s="57"/>
      <c r="XE194" s="57"/>
      <c r="XF194" s="57"/>
      <c r="XG194" s="57" t="s">
        <v>351</v>
      </c>
      <c r="XH194" s="124" t="s">
        <v>351</v>
      </c>
      <c r="XI194" s="95"/>
      <c r="XJ194" s="94"/>
      <c r="XK194" s="57"/>
      <c r="XL194" s="57"/>
      <c r="XM194" s="57"/>
      <c r="XN194" s="57"/>
      <c r="XO194" s="57"/>
      <c r="XP194" s="57"/>
      <c r="XQ194" s="57"/>
      <c r="XR194" s="38"/>
      <c r="XS194" s="38"/>
      <c r="XT194" s="38"/>
      <c r="XU194" s="38"/>
      <c r="XV194" s="38"/>
      <c r="XW194" s="61"/>
      <c r="XX194" s="57"/>
      <c r="XY194" s="57"/>
      <c r="XZ194" s="57"/>
      <c r="YA194" s="57"/>
      <c r="YB194" s="57"/>
      <c r="YC194" s="57"/>
      <c r="YD194" s="57"/>
      <c r="YE194" s="57"/>
      <c r="YF194" s="57"/>
      <c r="YG194" s="57" t="s">
        <v>351</v>
      </c>
      <c r="YH194" s="57"/>
      <c r="YI194" s="57"/>
      <c r="YJ194" s="57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>
        <f t="shared" si="758"/>
        <v>1</v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>
        <f t="shared" si="784"/>
        <v>3</v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61"/>
      <c r="XD195" s="57" t="s">
        <v>352</v>
      </c>
      <c r="XE195" s="57" t="s">
        <v>352</v>
      </c>
      <c r="XF195" s="57"/>
      <c r="XG195" s="57"/>
      <c r="XH195" s="124"/>
      <c r="XI195" s="95"/>
      <c r="XJ195" s="94"/>
      <c r="XK195" s="57"/>
      <c r="XL195" s="57" t="s">
        <v>352</v>
      </c>
      <c r="XM195" s="57"/>
      <c r="XN195" s="57"/>
      <c r="XO195" s="57"/>
      <c r="XP195" s="57"/>
      <c r="XQ195" s="57"/>
      <c r="XR195" s="38"/>
      <c r="XS195" s="38"/>
      <c r="XT195" s="38"/>
      <c r="XU195" s="38"/>
      <c r="XV195" s="38"/>
      <c r="XW195" s="61"/>
      <c r="XX195" s="57"/>
      <c r="XY195" s="57"/>
      <c r="XZ195" s="57"/>
      <c r="YA195" s="57" t="s">
        <v>351</v>
      </c>
      <c r="YB195" s="57"/>
      <c r="YC195" s="57"/>
      <c r="YD195" s="57"/>
      <c r="YE195" s="57"/>
      <c r="YF195" s="57"/>
      <c r="YG195" s="57" t="s">
        <v>351</v>
      </c>
      <c r="YH195" s="57"/>
      <c r="YI195" s="57"/>
      <c r="YJ195" s="57" t="s">
        <v>351</v>
      </c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 t="str">
        <f t="shared" si="757"/>
        <v/>
      </c>
      <c r="AGL195" s="85">
        <f t="shared" si="758"/>
        <v>3</v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5</v>
      </c>
      <c r="AHN195" s="39">
        <f t="shared" si="784"/>
        <v>3</v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61"/>
      <c r="XD196" s="57" t="s">
        <v>352</v>
      </c>
      <c r="XE196" s="57" t="s">
        <v>352</v>
      </c>
      <c r="XF196" s="57"/>
      <c r="XG196" s="57"/>
      <c r="XH196" s="124"/>
      <c r="XI196" s="95"/>
      <c r="XJ196" s="94"/>
      <c r="XK196" s="57"/>
      <c r="XL196" s="57" t="s">
        <v>352</v>
      </c>
      <c r="XM196" s="57"/>
      <c r="XN196" s="57"/>
      <c r="XO196" s="57"/>
      <c r="XP196" s="57"/>
      <c r="XQ196" s="57"/>
      <c r="XR196" s="38"/>
      <c r="XS196" s="38"/>
      <c r="XT196" s="38"/>
      <c r="XU196" s="38"/>
      <c r="XV196" s="38"/>
      <c r="XW196" s="61"/>
      <c r="XX196" s="57"/>
      <c r="XY196" s="57"/>
      <c r="XZ196" s="57"/>
      <c r="YA196" s="57" t="s">
        <v>351</v>
      </c>
      <c r="YB196" s="57"/>
      <c r="YC196" s="57"/>
      <c r="YD196" s="57"/>
      <c r="YE196" s="57"/>
      <c r="YF196" s="57"/>
      <c r="YG196" s="57" t="s">
        <v>351</v>
      </c>
      <c r="YH196" s="57"/>
      <c r="YI196" s="57"/>
      <c r="YJ196" s="57" t="s">
        <v>351</v>
      </c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 t="str">
        <f t="shared" si="757"/>
        <v/>
      </c>
      <c r="AGL196" s="85">
        <f t="shared" si="758"/>
        <v>3</v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5</v>
      </c>
      <c r="AHN196" s="39">
        <f t="shared" si="784"/>
        <v>3</v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61"/>
      <c r="XD197" s="57"/>
      <c r="XE197" s="57"/>
      <c r="XF197" s="57"/>
      <c r="XG197" s="57"/>
      <c r="XH197" s="124"/>
      <c r="XI197" s="95"/>
      <c r="XJ197" s="94"/>
      <c r="XK197" s="57"/>
      <c r="XL197" s="57"/>
      <c r="XM197" s="57"/>
      <c r="XN197" s="57"/>
      <c r="XO197" s="57"/>
      <c r="XP197" s="57"/>
      <c r="XQ197" s="57"/>
      <c r="XR197" s="38"/>
      <c r="XS197" s="38"/>
      <c r="XT197" s="38"/>
      <c r="XU197" s="38"/>
      <c r="XV197" s="38"/>
      <c r="XW197" s="61"/>
      <c r="XX197" s="57"/>
      <c r="XY197" s="57"/>
      <c r="XZ197" s="57"/>
      <c r="YA197" s="57"/>
      <c r="YB197" s="57"/>
      <c r="YC197" s="57"/>
      <c r="YD197" s="57"/>
      <c r="YE197" s="57"/>
      <c r="YF197" s="57"/>
      <c r="YG197" s="57"/>
      <c r="YH197" s="57"/>
      <c r="YI197" s="57"/>
      <c r="YJ197" s="57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61"/>
      <c r="XD198" s="57"/>
      <c r="XE198" s="57"/>
      <c r="XF198" s="57"/>
      <c r="XG198" s="57"/>
      <c r="XH198" s="124"/>
      <c r="XI198" s="95"/>
      <c r="XJ198" s="94"/>
      <c r="XK198" s="57"/>
      <c r="XL198" s="57"/>
      <c r="XM198" s="57"/>
      <c r="XN198" s="57"/>
      <c r="XO198" s="57"/>
      <c r="XP198" s="57"/>
      <c r="XQ198" s="57"/>
      <c r="XR198" s="38"/>
      <c r="XS198" s="38"/>
      <c r="XT198" s="38"/>
      <c r="XU198" s="38"/>
      <c r="XV198" s="38"/>
      <c r="XW198" s="61"/>
      <c r="XX198" s="57"/>
      <c r="XY198" s="57"/>
      <c r="XZ198" s="57"/>
      <c r="YA198" s="57"/>
      <c r="YB198" s="57"/>
      <c r="YC198" s="57"/>
      <c r="YD198" s="57"/>
      <c r="YE198" s="57"/>
      <c r="YF198" s="57"/>
      <c r="YG198" s="57"/>
      <c r="YH198" s="57"/>
      <c r="YI198" s="57"/>
      <c r="YJ198" s="57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61"/>
      <c r="XD199" s="57" t="s">
        <v>351</v>
      </c>
      <c r="XE199" s="57" t="s">
        <v>351</v>
      </c>
      <c r="XF199" s="57"/>
      <c r="XG199" s="57" t="s">
        <v>351</v>
      </c>
      <c r="XH199" s="124" t="s">
        <v>351</v>
      </c>
      <c r="XI199" s="95"/>
      <c r="XJ199" s="94"/>
      <c r="XK199" s="57"/>
      <c r="XL199" s="57"/>
      <c r="XM199" s="57"/>
      <c r="XN199" s="57"/>
      <c r="XO199" s="57"/>
      <c r="XP199" s="57"/>
      <c r="XQ199" s="57"/>
      <c r="XR199" s="38"/>
      <c r="XS199" s="38"/>
      <c r="XT199" s="38"/>
      <c r="XU199" s="38"/>
      <c r="XV199" s="38"/>
      <c r="XW199" s="61"/>
      <c r="XX199" s="57"/>
      <c r="XY199" s="57"/>
      <c r="XZ199" s="57"/>
      <c r="YA199" s="57"/>
      <c r="YB199" s="57"/>
      <c r="YC199" s="57"/>
      <c r="YD199" s="57"/>
      <c r="YE199" s="57"/>
      <c r="YF199" s="57"/>
      <c r="YG199" s="57" t="s">
        <v>351</v>
      </c>
      <c r="YH199" s="57"/>
      <c r="YI199" s="57"/>
      <c r="YJ199" s="57" t="s">
        <v>351</v>
      </c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>
        <f t="shared" si="758"/>
        <v>2</v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8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61"/>
      <c r="XD200" s="57" t="s">
        <v>351</v>
      </c>
      <c r="XE200" s="57" t="s">
        <v>351</v>
      </c>
      <c r="XF200" s="57"/>
      <c r="XG200" s="57"/>
      <c r="XH200" s="124"/>
      <c r="XI200" s="95"/>
      <c r="XJ200" s="94"/>
      <c r="XK200" s="57"/>
      <c r="XL200" s="57"/>
      <c r="XM200" s="57"/>
      <c r="XN200" s="57"/>
      <c r="XO200" s="57"/>
      <c r="XP200" s="57"/>
      <c r="XQ200" s="57"/>
      <c r="XR200" s="38"/>
      <c r="XS200" s="38"/>
      <c r="XT200" s="38"/>
      <c r="XU200" s="38"/>
      <c r="XV200" s="38"/>
      <c r="XW200" s="61"/>
      <c r="XX200" s="57"/>
      <c r="XY200" s="57"/>
      <c r="XZ200" s="57"/>
      <c r="YA200" s="57" t="s">
        <v>351</v>
      </c>
      <c r="YB200" s="57"/>
      <c r="YC200" s="57"/>
      <c r="YD200" s="57"/>
      <c r="YE200" s="57"/>
      <c r="YF200" s="57"/>
      <c r="YG200" s="57" t="s">
        <v>351</v>
      </c>
      <c r="YH200" s="57"/>
      <c r="YI200" s="57"/>
      <c r="YJ200" s="57" t="s">
        <v>351</v>
      </c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 t="str">
        <f t="shared" si="757"/>
        <v/>
      </c>
      <c r="AGL200" s="85">
        <f t="shared" si="758"/>
        <v>3</v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>
        <f t="shared" si="784"/>
        <v>5</v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61"/>
      <c r="XD201" s="57"/>
      <c r="XE201" s="57"/>
      <c r="XF201" s="57"/>
      <c r="XG201" s="57"/>
      <c r="XH201" s="124"/>
      <c r="XI201" s="95"/>
      <c r="XJ201" s="94"/>
      <c r="XK201" s="57"/>
      <c r="XL201" s="57"/>
      <c r="XM201" s="57"/>
      <c r="XN201" s="57"/>
      <c r="XO201" s="57"/>
      <c r="XP201" s="57"/>
      <c r="XQ201" s="57"/>
      <c r="XR201" s="38"/>
      <c r="XS201" s="38"/>
      <c r="XT201" s="38"/>
      <c r="XU201" s="38"/>
      <c r="XV201" s="38"/>
      <c r="XW201" s="61"/>
      <c r="XX201" s="57"/>
      <c r="XY201" s="57"/>
      <c r="XZ201" s="57"/>
      <c r="YA201" s="57"/>
      <c r="YB201" s="57"/>
      <c r="YC201" s="57"/>
      <c r="YD201" s="57"/>
      <c r="YE201" s="57"/>
      <c r="YF201" s="57"/>
      <c r="YG201" s="57" t="s">
        <v>351</v>
      </c>
      <c r="YH201" s="57"/>
      <c r="YI201" s="57"/>
      <c r="YJ201" s="57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>
        <f t="shared" si="758"/>
        <v>1</v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>
        <f t="shared" si="784"/>
        <v>1</v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61"/>
      <c r="XD202" s="57" t="s">
        <v>351</v>
      </c>
      <c r="XE202" s="57" t="s">
        <v>351</v>
      </c>
      <c r="XF202" s="57"/>
      <c r="XG202" s="57" t="s">
        <v>351</v>
      </c>
      <c r="XH202" s="124" t="s">
        <v>351</v>
      </c>
      <c r="XI202" s="95"/>
      <c r="XJ202" s="94"/>
      <c r="XK202" s="57"/>
      <c r="XL202" s="57"/>
      <c r="XM202" s="57"/>
      <c r="XN202" s="57"/>
      <c r="XO202" s="57"/>
      <c r="XP202" s="57"/>
      <c r="XQ202" s="57"/>
      <c r="XR202" s="38"/>
      <c r="XS202" s="38"/>
      <c r="XT202" s="38"/>
      <c r="XU202" s="38"/>
      <c r="XV202" s="38"/>
      <c r="XW202" s="61"/>
      <c r="XX202" s="57"/>
      <c r="XY202" s="57"/>
      <c r="XZ202" s="57"/>
      <c r="YA202" s="57" t="s">
        <v>351</v>
      </c>
      <c r="YB202" s="57"/>
      <c r="YC202" s="57"/>
      <c r="YD202" s="57"/>
      <c r="YE202" s="57"/>
      <c r="YF202" s="57"/>
      <c r="YG202" s="57" t="s">
        <v>351</v>
      </c>
      <c r="YH202" s="57"/>
      <c r="YI202" s="57"/>
      <c r="YJ202" s="57" t="s">
        <v>351</v>
      </c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>
        <f t="shared" si="758"/>
        <v>3</v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9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2</v>
      </c>
      <c r="AGL205" s="5">
        <f t="shared" si="790"/>
        <v>36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57" t="s">
        <v>351</v>
      </c>
      <c r="XD207" s="57" t="s">
        <v>351</v>
      </c>
      <c r="XE207" s="57" t="s">
        <v>351</v>
      </c>
      <c r="XF207" s="57"/>
      <c r="XG207" s="57"/>
      <c r="XH207" s="57"/>
      <c r="XI207" s="57"/>
      <c r="XJ207" s="57"/>
      <c r="XK207" s="57" t="s">
        <v>351</v>
      </c>
      <c r="XL207" s="57"/>
      <c r="XM207" s="57"/>
      <c r="XN207" s="57"/>
      <c r="XO207" s="57"/>
      <c r="XP207" s="57" t="s">
        <v>351</v>
      </c>
      <c r="XQ207" s="57" t="s">
        <v>351</v>
      </c>
      <c r="XR207" s="57"/>
      <c r="XS207" s="57" t="s">
        <v>351</v>
      </c>
      <c r="XT207" s="57"/>
      <c r="XU207" s="38"/>
      <c r="XV207" s="38"/>
      <c r="XW207" s="57"/>
      <c r="XX207" s="57"/>
      <c r="XY207" s="57"/>
      <c r="XZ207" s="57"/>
      <c r="YA207" s="57" t="s">
        <v>351</v>
      </c>
      <c r="YB207" s="57"/>
      <c r="YC207" s="57"/>
      <c r="YD207" s="57"/>
      <c r="YE207" s="57"/>
      <c r="YF207" s="57"/>
      <c r="YG207" s="57"/>
      <c r="YH207" s="57"/>
      <c r="YI207" s="57"/>
      <c r="YJ207" s="57" t="s">
        <v>351</v>
      </c>
      <c r="YK207" s="57" t="s">
        <v>351</v>
      </c>
      <c r="YL207" s="57" t="s">
        <v>351</v>
      </c>
      <c r="YM207" s="57" t="s">
        <v>351</v>
      </c>
      <c r="YN207" s="57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>
        <f t="shared" ref="AGL207:AGL217" si="793">IF(COUNTIFS($C$7:$AGI$7,"="&amp;$AGP$5,$C207:$AGI207,"н")=0,"",COUNTIFS($C$7:$AGI$7,"="&amp;$AGP$5,$C207:$AGI207,"н"))</f>
        <v>5</v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14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 t="str">
        <f t="shared" ref="AHQ207:AHQ217" si="820">IF(COUNTIFS($C$6:$AGI$6,5,$C207:$AGI207,"н")=0,"",COUNTIFS($C$6:$AGI$6,5,$C207:$AGI207,"н"))</f>
        <v/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57" t="s">
        <v>351</v>
      </c>
      <c r="XD208" s="57" t="s">
        <v>351</v>
      </c>
      <c r="XE208" s="57" t="s">
        <v>351</v>
      </c>
      <c r="XF208" s="57"/>
      <c r="XG208" s="57"/>
      <c r="XH208" s="57"/>
      <c r="XI208" s="57"/>
      <c r="XJ208" s="57"/>
      <c r="XK208" s="57"/>
      <c r="XL208" s="57"/>
      <c r="XM208" s="57"/>
      <c r="XN208" s="57"/>
      <c r="XO208" s="57"/>
      <c r="XP208" s="57" t="s">
        <v>359</v>
      </c>
      <c r="XQ208" s="57" t="s">
        <v>359</v>
      </c>
      <c r="XR208" s="57"/>
      <c r="XS208" s="57" t="s">
        <v>351</v>
      </c>
      <c r="XT208" s="57" t="s">
        <v>351</v>
      </c>
      <c r="XU208" s="38"/>
      <c r="XV208" s="38"/>
      <c r="XW208" s="57"/>
      <c r="XX208" s="57"/>
      <c r="XY208" s="57"/>
      <c r="XZ208" s="57"/>
      <c r="YA208" s="57"/>
      <c r="YB208" s="57"/>
      <c r="YC208" s="57"/>
      <c r="YD208" s="57"/>
      <c r="YE208" s="57" t="s">
        <v>351</v>
      </c>
      <c r="YF208" s="57" t="s">
        <v>351</v>
      </c>
      <c r="YG208" s="57"/>
      <c r="YH208" s="57"/>
      <c r="YI208" s="57"/>
      <c r="YJ208" s="57" t="s">
        <v>351</v>
      </c>
      <c r="YK208" s="57" t="s">
        <v>351</v>
      </c>
      <c r="YL208" s="57" t="s">
        <v>351</v>
      </c>
      <c r="YM208" s="57" t="s">
        <v>351</v>
      </c>
      <c r="YN208" s="57"/>
      <c r="YO208" s="38"/>
      <c r="YP208" s="38"/>
      <c r="YQ208" s="37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7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 t="str">
        <f t="shared" si="791"/>
        <v/>
      </c>
      <c r="AGK208" s="85" t="str">
        <f t="shared" si="792"/>
        <v/>
      </c>
      <c r="AGL208" s="85">
        <f t="shared" si="793"/>
        <v>6</v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6</v>
      </c>
      <c r="AHM208" s="36" t="str">
        <f t="shared" si="816"/>
        <v/>
      </c>
      <c r="AHN208" s="39">
        <f t="shared" si="817"/>
        <v>11</v>
      </c>
      <c r="AHO208" s="36" t="str">
        <f t="shared" si="818"/>
        <v/>
      </c>
      <c r="AHP208" s="36" t="str">
        <f t="shared" si="819"/>
        <v/>
      </c>
      <c r="AHQ208" s="39" t="str">
        <f t="shared" si="820"/>
        <v/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57" t="s">
        <v>351</v>
      </c>
      <c r="XD209" s="57" t="s">
        <v>351</v>
      </c>
      <c r="XE209" s="57" t="s">
        <v>351</v>
      </c>
      <c r="XF209" s="57"/>
      <c r="XG209" s="57" t="s">
        <v>351</v>
      </c>
      <c r="XH209" s="57"/>
      <c r="XI209" s="57" t="s">
        <v>351</v>
      </c>
      <c r="XJ209" s="57" t="s">
        <v>351</v>
      </c>
      <c r="XK209" s="57" t="s">
        <v>351</v>
      </c>
      <c r="XL209" s="57"/>
      <c r="XM209" s="57"/>
      <c r="XN209" s="57"/>
      <c r="XO209" s="57"/>
      <c r="XP209" s="57" t="s">
        <v>351</v>
      </c>
      <c r="XQ209" s="57" t="s">
        <v>351</v>
      </c>
      <c r="XR209" s="57"/>
      <c r="XS209" s="57" t="s">
        <v>351</v>
      </c>
      <c r="XT209" s="57" t="s">
        <v>351</v>
      </c>
      <c r="XU209" s="38"/>
      <c r="XV209" s="38"/>
      <c r="XW209" s="57" t="s">
        <v>351</v>
      </c>
      <c r="XX209" s="57" t="s">
        <v>351</v>
      </c>
      <c r="XY209" s="57" t="s">
        <v>351</v>
      </c>
      <c r="XZ209" s="57"/>
      <c r="YA209" s="57" t="s">
        <v>351</v>
      </c>
      <c r="YB209" s="57"/>
      <c r="YC209" s="57"/>
      <c r="YD209" s="57"/>
      <c r="YE209" s="57" t="s">
        <v>351</v>
      </c>
      <c r="YF209" s="57" t="s">
        <v>351</v>
      </c>
      <c r="YG209" s="57"/>
      <c r="YH209" s="57"/>
      <c r="YI209" s="57"/>
      <c r="YJ209" s="57" t="s">
        <v>351</v>
      </c>
      <c r="YK209" s="57" t="s">
        <v>351</v>
      </c>
      <c r="YL209" s="57" t="s">
        <v>351</v>
      </c>
      <c r="YM209" s="57" t="s">
        <v>351</v>
      </c>
      <c r="YN209" s="57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10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25</v>
      </c>
      <c r="AHO209" s="36" t="str">
        <f t="shared" si="818"/>
        <v/>
      </c>
      <c r="AHP209" s="36" t="str">
        <f t="shared" si="819"/>
        <v/>
      </c>
      <c r="AHQ209" s="39" t="str">
        <f t="shared" si="820"/>
        <v/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57"/>
      <c r="XD210" s="57"/>
      <c r="XE210" s="57"/>
      <c r="XF210" s="57"/>
      <c r="XG210" s="57"/>
      <c r="XH210" s="57"/>
      <c r="XI210" s="57"/>
      <c r="XJ210" s="57"/>
      <c r="XK210" s="57"/>
      <c r="XL210" s="57"/>
      <c r="XM210" s="57"/>
      <c r="XN210" s="57"/>
      <c r="XO210" s="57"/>
      <c r="XP210" s="57"/>
      <c r="XQ210" s="57"/>
      <c r="XR210" s="57"/>
      <c r="XS210" s="57"/>
      <c r="XT210" s="57"/>
      <c r="XU210" s="38"/>
      <c r="XV210" s="38"/>
      <c r="XW210" s="57"/>
      <c r="XX210" s="57"/>
      <c r="XY210" s="57"/>
      <c r="XZ210" s="57"/>
      <c r="YA210" s="57"/>
      <c r="YB210" s="57"/>
      <c r="YC210" s="57"/>
      <c r="YD210" s="57"/>
      <c r="YE210" s="57"/>
      <c r="YF210" s="57"/>
      <c r="YG210" s="57"/>
      <c r="YH210" s="57"/>
      <c r="YI210" s="57"/>
      <c r="YJ210" s="57"/>
      <c r="YK210" s="57"/>
      <c r="YL210" s="57"/>
      <c r="YM210" s="57"/>
      <c r="YN210" s="57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57"/>
      <c r="XD211" s="57"/>
      <c r="XE211" s="57"/>
      <c r="XF211" s="57"/>
      <c r="XG211" s="57"/>
      <c r="XH211" s="57"/>
      <c r="XI211" s="57"/>
      <c r="XJ211" s="57"/>
      <c r="XK211" s="57"/>
      <c r="XL211" s="57"/>
      <c r="XM211" s="57"/>
      <c r="XN211" s="57"/>
      <c r="XO211" s="57"/>
      <c r="XP211" s="57"/>
      <c r="XQ211" s="57"/>
      <c r="XR211" s="57"/>
      <c r="XS211" s="57"/>
      <c r="XT211" s="57"/>
      <c r="XU211" s="38"/>
      <c r="XV211" s="38"/>
      <c r="XW211" s="57"/>
      <c r="XX211" s="57"/>
      <c r="XY211" s="57"/>
      <c r="XZ211" s="57"/>
      <c r="YA211" s="57"/>
      <c r="YB211" s="57"/>
      <c r="YC211" s="57"/>
      <c r="YD211" s="57"/>
      <c r="YE211" s="57"/>
      <c r="YF211" s="57"/>
      <c r="YG211" s="57"/>
      <c r="YH211" s="57"/>
      <c r="YI211" s="57"/>
      <c r="YJ211" s="57" t="s">
        <v>351</v>
      </c>
      <c r="YK211" s="57" t="s">
        <v>351</v>
      </c>
      <c r="YL211" s="57" t="s">
        <v>351</v>
      </c>
      <c r="YM211" s="57" t="s">
        <v>351</v>
      </c>
      <c r="YN211" s="57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91"/>
        <v/>
      </c>
      <c r="AGK211" s="85" t="str">
        <f t="shared" si="792"/>
        <v/>
      </c>
      <c r="AGL211" s="85">
        <f t="shared" si="793"/>
        <v>4</v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>
        <f t="shared" si="817"/>
        <v>4</v>
      </c>
      <c r="AHO211" s="36" t="str">
        <f t="shared" si="818"/>
        <v/>
      </c>
      <c r="AHP211" s="36" t="str">
        <f t="shared" si="819"/>
        <v/>
      </c>
      <c r="AHQ211" s="39" t="str">
        <f t="shared" si="820"/>
        <v/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57"/>
      <c r="XD212" s="57"/>
      <c r="XE212" s="57"/>
      <c r="XF212" s="57"/>
      <c r="XG212" s="57" t="s">
        <v>351</v>
      </c>
      <c r="XH212" s="57"/>
      <c r="XI212" s="57" t="s">
        <v>351</v>
      </c>
      <c r="XJ212" s="57" t="s">
        <v>351</v>
      </c>
      <c r="XK212" s="57" t="s">
        <v>351</v>
      </c>
      <c r="XL212" s="57"/>
      <c r="XM212" s="57"/>
      <c r="XN212" s="57"/>
      <c r="XO212" s="57"/>
      <c r="XP212" s="57"/>
      <c r="XQ212" s="57"/>
      <c r="XR212" s="57"/>
      <c r="XS212" s="57"/>
      <c r="XT212" s="57"/>
      <c r="XU212" s="38"/>
      <c r="XV212" s="38"/>
      <c r="XW212" s="57"/>
      <c r="XX212" s="57"/>
      <c r="XY212" s="57"/>
      <c r="XZ212" s="57"/>
      <c r="YA212" s="57"/>
      <c r="YB212" s="57"/>
      <c r="YC212" s="57"/>
      <c r="YD212" s="57"/>
      <c r="YE212" s="57"/>
      <c r="YF212" s="57"/>
      <c r="YG212" s="57"/>
      <c r="YH212" s="57"/>
      <c r="YI212" s="57"/>
      <c r="YJ212" s="57" t="s">
        <v>351</v>
      </c>
      <c r="YK212" s="57" t="s">
        <v>351</v>
      </c>
      <c r="YL212" s="57" t="s">
        <v>351</v>
      </c>
      <c r="YM212" s="57"/>
      <c r="YN212" s="57"/>
      <c r="YO212" s="38"/>
      <c r="YP212" s="38"/>
      <c r="YQ212" s="37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7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791"/>
        <v/>
      </c>
      <c r="AGK212" s="85" t="str">
        <f t="shared" si="792"/>
        <v/>
      </c>
      <c r="AGL212" s="85">
        <f t="shared" si="793"/>
        <v>3</v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 t="str">
        <f t="shared" si="815"/>
        <v/>
      </c>
      <c r="AHM212" s="36" t="str">
        <f t="shared" si="816"/>
        <v/>
      </c>
      <c r="AHN212" s="39">
        <f t="shared" si="817"/>
        <v>7</v>
      </c>
      <c r="AHO212" s="36" t="str">
        <f t="shared" si="818"/>
        <v/>
      </c>
      <c r="AHP212" s="36" t="str">
        <f t="shared" si="819"/>
        <v/>
      </c>
      <c r="AHQ212" s="39" t="str">
        <f t="shared" si="820"/>
        <v/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57"/>
      <c r="XD213" s="57"/>
      <c r="XE213" s="57"/>
      <c r="XF213" s="57"/>
      <c r="XG213" s="57" t="s">
        <v>359</v>
      </c>
      <c r="XH213" s="57"/>
      <c r="XI213" s="57" t="s">
        <v>359</v>
      </c>
      <c r="XJ213" s="57" t="s">
        <v>359</v>
      </c>
      <c r="XK213" s="57" t="s">
        <v>359</v>
      </c>
      <c r="XL213" s="57"/>
      <c r="XM213" s="57"/>
      <c r="XN213" s="57"/>
      <c r="XO213" s="57"/>
      <c r="XP213" s="57" t="s">
        <v>359</v>
      </c>
      <c r="XQ213" s="57" t="s">
        <v>359</v>
      </c>
      <c r="XR213" s="57"/>
      <c r="XS213" s="57" t="s">
        <v>351</v>
      </c>
      <c r="XT213" s="57"/>
      <c r="XU213" s="38"/>
      <c r="XV213" s="38"/>
      <c r="XW213" s="57"/>
      <c r="XX213" s="57"/>
      <c r="XY213" s="57"/>
      <c r="XZ213" s="57"/>
      <c r="YA213" s="57" t="s">
        <v>351</v>
      </c>
      <c r="YB213" s="57"/>
      <c r="YC213" s="57"/>
      <c r="YD213" s="57"/>
      <c r="YE213" s="57"/>
      <c r="YF213" s="57"/>
      <c r="YG213" s="57"/>
      <c r="YH213" s="57"/>
      <c r="YI213" s="57"/>
      <c r="YJ213" s="57" t="s">
        <v>351</v>
      </c>
      <c r="YK213" s="57" t="s">
        <v>351</v>
      </c>
      <c r="YL213" s="57" t="s">
        <v>351</v>
      </c>
      <c r="YM213" s="57"/>
      <c r="YN213" s="57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791"/>
        <v/>
      </c>
      <c r="AGK213" s="85" t="str">
        <f t="shared" si="792"/>
        <v/>
      </c>
      <c r="AGL213" s="85">
        <f t="shared" si="793"/>
        <v>4</v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10</v>
      </c>
      <c r="AHM213" s="36" t="str">
        <f t="shared" si="816"/>
        <v/>
      </c>
      <c r="AHN213" s="39">
        <f t="shared" si="817"/>
        <v>5</v>
      </c>
      <c r="AHO213" s="36" t="str">
        <f t="shared" si="818"/>
        <v/>
      </c>
      <c r="AHP213" s="36" t="str">
        <f t="shared" si="819"/>
        <v/>
      </c>
      <c r="AHQ213" s="39" t="str">
        <f t="shared" si="820"/>
        <v/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57"/>
      <c r="XD214" s="57"/>
      <c r="XE214" s="57"/>
      <c r="XF214" s="57"/>
      <c r="XG214" s="57"/>
      <c r="XH214" s="57"/>
      <c r="XI214" s="57"/>
      <c r="XJ214" s="57"/>
      <c r="XK214" s="57"/>
      <c r="XL214" s="57"/>
      <c r="XM214" s="57"/>
      <c r="XN214" s="57"/>
      <c r="XO214" s="57"/>
      <c r="XP214" s="57"/>
      <c r="XQ214" s="57"/>
      <c r="XR214" s="57"/>
      <c r="XS214" s="57"/>
      <c r="XT214" s="57"/>
      <c r="XU214" s="38"/>
      <c r="XV214" s="38"/>
      <c r="XW214" s="57"/>
      <c r="XX214" s="57"/>
      <c r="XY214" s="57"/>
      <c r="XZ214" s="57"/>
      <c r="YA214" s="57"/>
      <c r="YB214" s="57"/>
      <c r="YC214" s="57"/>
      <c r="YD214" s="57"/>
      <c r="YE214" s="57"/>
      <c r="YF214" s="57"/>
      <c r="YG214" s="57"/>
      <c r="YH214" s="57"/>
      <c r="YI214" s="57"/>
      <c r="YJ214" s="57" t="s">
        <v>359</v>
      </c>
      <c r="YK214" s="57" t="s">
        <v>359</v>
      </c>
      <c r="YL214" s="57" t="s">
        <v>359</v>
      </c>
      <c r="YM214" s="57"/>
      <c r="YN214" s="57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>
        <f t="shared" si="791"/>
        <v>3</v>
      </c>
      <c r="AGK214" s="85" t="str">
        <f t="shared" si="792"/>
        <v/>
      </c>
      <c r="AGL214" s="85" t="str">
        <f t="shared" si="793"/>
        <v/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>
        <f t="shared" si="815"/>
        <v>3</v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 t="str">
        <f t="shared" si="820"/>
        <v/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57"/>
      <c r="XD215" s="57"/>
      <c r="XE215" s="57"/>
      <c r="XF215" s="57"/>
      <c r="XG215" s="57"/>
      <c r="XH215" s="57"/>
      <c r="XI215" s="57"/>
      <c r="XJ215" s="57"/>
      <c r="XK215" s="57"/>
      <c r="XL215" s="57"/>
      <c r="XM215" s="57"/>
      <c r="XN215" s="57"/>
      <c r="XO215" s="57"/>
      <c r="XP215" s="57"/>
      <c r="XQ215" s="57"/>
      <c r="XR215" s="57"/>
      <c r="XS215" s="57"/>
      <c r="XT215" s="57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3</v>
      </c>
      <c r="AGK218" s="5">
        <f t="shared" si="825"/>
        <v>0</v>
      </c>
      <c r="AGL218" s="5">
        <f t="shared" si="825"/>
        <v>32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11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61"/>
      <c r="XD220" s="57" t="s">
        <v>351</v>
      </c>
      <c r="XE220" s="57"/>
      <c r="XF220" s="57"/>
      <c r="XG220" s="57"/>
      <c r="XH220" s="57" t="s">
        <v>351</v>
      </c>
      <c r="XI220" s="57" t="s">
        <v>351</v>
      </c>
      <c r="XJ220" s="57"/>
      <c r="XK220" s="57" t="s">
        <v>351</v>
      </c>
      <c r="XL220" s="57"/>
      <c r="XM220" s="57"/>
      <c r="XN220" s="57"/>
      <c r="XO220" s="57"/>
      <c r="XP220" s="57"/>
      <c r="XQ220" s="57" t="s">
        <v>351</v>
      </c>
      <c r="XR220" s="57" t="s">
        <v>351</v>
      </c>
      <c r="XS220" s="57" t="s">
        <v>351</v>
      </c>
      <c r="XT220" s="38"/>
      <c r="XU220" s="38"/>
      <c r="XV220" s="38"/>
      <c r="XW220" s="61"/>
      <c r="XX220" s="57"/>
      <c r="XY220" s="57"/>
      <c r="XZ220" s="57" t="s">
        <v>351</v>
      </c>
      <c r="YA220" s="57" t="s">
        <v>351</v>
      </c>
      <c r="YB220" s="57" t="s">
        <v>351</v>
      </c>
      <c r="YC220" s="57"/>
      <c r="YD220" s="57"/>
      <c r="YE220" s="57" t="s">
        <v>351</v>
      </c>
      <c r="YF220" s="57" t="s">
        <v>351</v>
      </c>
      <c r="YG220" s="57"/>
      <c r="YH220" s="57"/>
      <c r="YI220" s="57"/>
      <c r="YJ220" s="57"/>
      <c r="YK220" s="57" t="s">
        <v>351</v>
      </c>
      <c r="YL220" s="57"/>
      <c r="YM220" s="57" t="s">
        <v>351</v>
      </c>
      <c r="YN220" s="38"/>
      <c r="YO220" s="38"/>
      <c r="YP220" s="38"/>
      <c r="YQ220" s="37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7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ref="AGJ220:AGJ226" si="826">IF(COUNTIFS($C$7:$AGI$7,"="&amp;$AGP$5,$C220:$AGI220,"б")=0,"",COUNTIFS($C$7:$AGI$7,"="&amp;$AGP$5,$C220:$AGI220,"б"))</f>
        <v/>
      </c>
      <c r="AGK220" s="85" t="str">
        <f t="shared" ref="AGK220:AGK226" si="827">IF(COUNTIFS($C$7:$AGI$7,"="&amp;$AGP$5,$C220:$AGI220,"у")=0,"",COUNTIFS($C$7:$AGI$7,"="&amp;$AGP$5,$C220:$AGI220,"у"))</f>
        <v/>
      </c>
      <c r="AGL220" s="85">
        <f t="shared" ref="AGL220:AGL226" si="828">IF(COUNTIFS($C$7:$AGI$7,"="&amp;$AGP$5,$C220:$AGI220,"н")=0,"",COUNTIFS($C$7:$AGI$7,"="&amp;$AGP$5,$C220:$AGI220,"н"))</f>
        <v>7</v>
      </c>
      <c r="AGN220" s="5">
        <f>IF(LEN(B220)&gt;7,AGN219,"")</f>
        <v>11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 t="str">
        <f>IF(COUNTIFS($C$6:$AGI$6,4,$C220:$AGI220,"б")=0,"",COUNTIFS($C$6:$AGI$6,4,$C220:$AGI220,"б"))</f>
        <v/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15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61"/>
      <c r="XD221" s="57"/>
      <c r="XE221" s="57"/>
      <c r="XF221" s="57"/>
      <c r="XG221" s="57"/>
      <c r="XH221" s="57"/>
      <c r="XI221" s="57"/>
      <c r="XJ221" s="57"/>
      <c r="XK221" s="57"/>
      <c r="XL221" s="57"/>
      <c r="XM221" s="57"/>
      <c r="XN221" s="57"/>
      <c r="XO221" s="57"/>
      <c r="XP221" s="57"/>
      <c r="XQ221" s="57" t="s">
        <v>352</v>
      </c>
      <c r="XR221" s="57" t="s">
        <v>352</v>
      </c>
      <c r="XS221" s="57" t="s">
        <v>352</v>
      </c>
      <c r="XT221" s="38"/>
      <c r="XU221" s="38"/>
      <c r="XV221" s="38"/>
      <c r="XW221" s="61"/>
      <c r="XX221" s="57"/>
      <c r="XY221" s="57"/>
      <c r="XZ221" s="57"/>
      <c r="YA221" s="57"/>
      <c r="YB221" s="57"/>
      <c r="YC221" s="57"/>
      <c r="YD221" s="57"/>
      <c r="YE221" s="57"/>
      <c r="YF221" s="57"/>
      <c r="YG221" s="57"/>
      <c r="YH221" s="57"/>
      <c r="YI221" s="57"/>
      <c r="YJ221" s="57"/>
      <c r="YK221" s="57" t="s">
        <v>352</v>
      </c>
      <c r="YL221" s="57"/>
      <c r="YM221" s="57" t="s">
        <v>352</v>
      </c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>
        <f t="shared" si="827"/>
        <v>2</v>
      </c>
      <c r="AGL221" s="85" t="str">
        <f t="shared" si="828"/>
        <v/>
      </c>
      <c r="AGN221" s="5">
        <f>IF(LEN(B221)&gt;7,AGN219,"")</f>
        <v>11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>
        <f t="shared" si="836"/>
        <v>5</v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61"/>
      <c r="XD222" s="57" t="s">
        <v>351</v>
      </c>
      <c r="XE222" s="57"/>
      <c r="XF222" s="57"/>
      <c r="XG222" s="57"/>
      <c r="XH222" s="57"/>
      <c r="XI222" s="57"/>
      <c r="XJ222" s="57"/>
      <c r="XK222" s="57" t="s">
        <v>351</v>
      </c>
      <c r="XL222" s="57"/>
      <c r="XM222" s="57"/>
      <c r="XN222" s="57"/>
      <c r="XO222" s="57"/>
      <c r="XP222" s="57"/>
      <c r="XQ222" s="57"/>
      <c r="XR222" s="57"/>
      <c r="XS222" s="57" t="s">
        <v>351</v>
      </c>
      <c r="XT222" s="38"/>
      <c r="XU222" s="38"/>
      <c r="XV222" s="38"/>
      <c r="XW222" s="61"/>
      <c r="XX222" s="57"/>
      <c r="XY222" s="57"/>
      <c r="XZ222" s="57"/>
      <c r="YA222" s="57"/>
      <c r="YB222" s="57"/>
      <c r="YC222" s="57"/>
      <c r="YD222" s="57"/>
      <c r="YE222" s="57" t="s">
        <v>351</v>
      </c>
      <c r="YF222" s="57" t="s">
        <v>351</v>
      </c>
      <c r="YG222" s="57"/>
      <c r="YH222" s="57"/>
      <c r="YI222" s="57"/>
      <c r="YJ222" s="57"/>
      <c r="YK222" s="57"/>
      <c r="YL222" s="57"/>
      <c r="YM222" s="57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>
        <f t="shared" si="828"/>
        <v>2</v>
      </c>
      <c r="AGN222" s="5">
        <f>IF(LEN(B222)&gt;7,AGN219,"")</f>
        <v>11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8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61"/>
      <c r="XD223" s="57" t="s">
        <v>351</v>
      </c>
      <c r="XE223" s="57"/>
      <c r="XF223" s="57"/>
      <c r="XG223" s="57"/>
      <c r="XH223" s="57" t="s">
        <v>351</v>
      </c>
      <c r="XI223" s="57" t="s">
        <v>351</v>
      </c>
      <c r="XJ223" s="57"/>
      <c r="XK223" s="57" t="s">
        <v>351</v>
      </c>
      <c r="XL223" s="57"/>
      <c r="XM223" s="57"/>
      <c r="XN223" s="57"/>
      <c r="XO223" s="57"/>
      <c r="XP223" s="57"/>
      <c r="XQ223" s="57" t="s">
        <v>351</v>
      </c>
      <c r="XR223" s="57" t="s">
        <v>351</v>
      </c>
      <c r="XS223" s="57" t="s">
        <v>351</v>
      </c>
      <c r="XT223" s="38"/>
      <c r="XU223" s="38"/>
      <c r="XV223" s="38"/>
      <c r="XW223" s="61"/>
      <c r="XX223" s="57" t="s">
        <v>359</v>
      </c>
      <c r="XY223" s="57" t="s">
        <v>359</v>
      </c>
      <c r="XZ223" s="57" t="s">
        <v>359</v>
      </c>
      <c r="YA223" s="57" t="s">
        <v>359</v>
      </c>
      <c r="YB223" s="57" t="s">
        <v>359</v>
      </c>
      <c r="YC223" s="57"/>
      <c r="YD223" s="57"/>
      <c r="YE223" s="57" t="s">
        <v>359</v>
      </c>
      <c r="YF223" s="57" t="s">
        <v>359</v>
      </c>
      <c r="YG223" s="57"/>
      <c r="YH223" s="57"/>
      <c r="YI223" s="57"/>
      <c r="YJ223" s="57"/>
      <c r="YK223" s="57" t="s">
        <v>359</v>
      </c>
      <c r="YL223" s="57"/>
      <c r="YM223" s="57" t="s">
        <v>359</v>
      </c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>
        <f t="shared" si="826"/>
        <v>9</v>
      </c>
      <c r="AGK223" s="85" t="str">
        <f t="shared" si="827"/>
        <v/>
      </c>
      <c r="AGL223" s="85" t="str">
        <f t="shared" si="828"/>
        <v/>
      </c>
      <c r="AGN223" s="5">
        <f>IF(LEN(B223)&gt;7,AGN219,"")</f>
        <v>11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>
        <f t="shared" si="853"/>
        <v>9</v>
      </c>
      <c r="AHM223" s="36" t="str">
        <f t="shared" si="836"/>
        <v/>
      </c>
      <c r="AHN223" s="39">
        <f t="shared" si="854"/>
        <v>10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61"/>
      <c r="XD224" s="57"/>
      <c r="XE224" s="57"/>
      <c r="XF224" s="57"/>
      <c r="XG224" s="57"/>
      <c r="XH224" s="57"/>
      <c r="XI224" s="57"/>
      <c r="XJ224" s="57"/>
      <c r="XK224" s="57"/>
      <c r="XL224" s="57"/>
      <c r="XM224" s="57"/>
      <c r="XN224" s="57"/>
      <c r="XO224" s="57"/>
      <c r="XP224" s="57"/>
      <c r="XQ224" s="57"/>
      <c r="XR224" s="57"/>
      <c r="XS224" s="57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 t="str">
        <f t="shared" si="827"/>
        <v/>
      </c>
      <c r="AGL224" s="85" t="str">
        <f t="shared" si="828"/>
        <v/>
      </c>
      <c r="AGN224" s="5">
        <f>IF(LEN(B224)&gt;7,AGN219,"")</f>
        <v>11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 t="str">
        <f t="shared" si="836"/>
        <v/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61"/>
      <c r="XD225" s="57" t="s">
        <v>352</v>
      </c>
      <c r="XE225" s="57"/>
      <c r="XF225" s="57"/>
      <c r="XG225" s="57"/>
      <c r="XH225" s="57"/>
      <c r="XI225" s="57"/>
      <c r="XJ225" s="57"/>
      <c r="XK225" s="57"/>
      <c r="XL225" s="57"/>
      <c r="XM225" s="57"/>
      <c r="XN225" s="57"/>
      <c r="XO225" s="57"/>
      <c r="XP225" s="57"/>
      <c r="XQ225" s="57"/>
      <c r="XR225" s="57"/>
      <c r="XS225" s="57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 t="str">
        <f t="shared" si="827"/>
        <v/>
      </c>
      <c r="AGL225" s="85" t="str">
        <f t="shared" si="828"/>
        <v/>
      </c>
      <c r="AGN225" s="5">
        <f>IF(LEN(B225)&gt;7,AGN219,"")</f>
        <v>11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>
        <f t="shared" si="836"/>
        <v>1</v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9</v>
      </c>
      <c r="AGK227" s="5">
        <f t="shared" si="860"/>
        <v>2</v>
      </c>
      <c r="AGL227" s="5">
        <f t="shared" si="860"/>
        <v>9</v>
      </c>
      <c r="AGN227" s="5">
        <f>SUMIF(AGN220:AGN226,"&lt;&gt;""")</f>
        <v>66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61"/>
      <c r="XD229" s="57"/>
      <c r="XE229" s="57"/>
      <c r="XF229" s="57"/>
      <c r="XG229" s="57"/>
      <c r="XH229" s="57"/>
      <c r="XI229" s="57"/>
      <c r="XJ229" s="57"/>
      <c r="XK229" s="57"/>
      <c r="XL229" s="57"/>
      <c r="XM229" s="57"/>
      <c r="XN229" s="57"/>
      <c r="XO229" s="57"/>
      <c r="XP229" s="57"/>
      <c r="XQ229" s="57"/>
      <c r="XR229" s="57"/>
      <c r="XS229" s="57"/>
      <c r="XT229" s="57"/>
      <c r="XU229" s="57"/>
      <c r="XV229" s="38"/>
      <c r="XW229" s="61"/>
      <c r="XX229" s="57"/>
      <c r="XY229" s="57"/>
      <c r="XZ229" s="57"/>
      <c r="YA229" s="57"/>
      <c r="YB229" s="57"/>
      <c r="YC229" s="57"/>
      <c r="YD229" s="57"/>
      <c r="YE229" s="57"/>
      <c r="YF229" s="57"/>
      <c r="YG229" s="57"/>
      <c r="YH229" s="57"/>
      <c r="YI229" s="57"/>
      <c r="YJ229" s="57"/>
      <c r="YK229" s="57"/>
      <c r="YL229" s="57"/>
      <c r="YM229" s="57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61"/>
      <c r="XD230" s="57"/>
      <c r="XE230" s="57"/>
      <c r="XF230" s="57"/>
      <c r="XG230" s="57"/>
      <c r="XH230" s="57"/>
      <c r="XI230" s="57"/>
      <c r="XJ230" s="57"/>
      <c r="XK230" s="57"/>
      <c r="XL230" s="57"/>
      <c r="XM230" s="57"/>
      <c r="XN230" s="57"/>
      <c r="XO230" s="57"/>
      <c r="XP230" s="57"/>
      <c r="XQ230" s="57"/>
      <c r="XR230" s="57"/>
      <c r="XS230" s="57"/>
      <c r="XT230" s="57"/>
      <c r="XU230" s="57"/>
      <c r="XV230" s="38"/>
      <c r="XW230" s="61"/>
      <c r="XX230" s="57" t="s">
        <v>351</v>
      </c>
      <c r="XY230" s="57"/>
      <c r="XZ230" s="57"/>
      <c r="YA230" s="57"/>
      <c r="YB230" s="57"/>
      <c r="YC230" s="57"/>
      <c r="YD230" s="57"/>
      <c r="YE230" s="57"/>
      <c r="YF230" s="57"/>
      <c r="YG230" s="57"/>
      <c r="YH230" s="57"/>
      <c r="YI230" s="57"/>
      <c r="YJ230" s="57"/>
      <c r="YK230" s="57"/>
      <c r="YL230" s="57"/>
      <c r="YM230" s="57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>
        <f t="shared" si="863"/>
        <v>1</v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>
        <f t="shared" si="887"/>
        <v>1</v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61"/>
      <c r="XD231" s="57"/>
      <c r="XE231" s="57"/>
      <c r="XF231" s="57"/>
      <c r="XG231" s="57"/>
      <c r="XH231" s="57"/>
      <c r="XI231" s="57"/>
      <c r="XJ231" s="57"/>
      <c r="XK231" s="57"/>
      <c r="XL231" s="57"/>
      <c r="XM231" s="57"/>
      <c r="XN231" s="57"/>
      <c r="XO231" s="57"/>
      <c r="XP231" s="57"/>
      <c r="XQ231" s="57"/>
      <c r="XR231" s="57"/>
      <c r="XS231" s="57"/>
      <c r="XT231" s="57"/>
      <c r="XU231" s="57"/>
      <c r="XV231" s="38"/>
      <c r="XW231" s="61"/>
      <c r="XX231" s="57"/>
      <c r="XY231" s="57"/>
      <c r="XZ231" s="57"/>
      <c r="YA231" s="57" t="s">
        <v>351</v>
      </c>
      <c r="YB231" s="57" t="s">
        <v>351</v>
      </c>
      <c r="YC231" s="57"/>
      <c r="YD231" s="57"/>
      <c r="YE231" s="57"/>
      <c r="YF231" s="57"/>
      <c r="YG231" s="57"/>
      <c r="YH231" s="57"/>
      <c r="YI231" s="57"/>
      <c r="YJ231" s="57"/>
      <c r="YK231" s="57"/>
      <c r="YL231" s="57"/>
      <c r="YM231" s="57" t="s">
        <v>351</v>
      </c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>
        <f t="shared" si="863"/>
        <v>3</v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4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61"/>
      <c r="XD232" s="57"/>
      <c r="XE232" s="57" t="s">
        <v>351</v>
      </c>
      <c r="XF232" s="57"/>
      <c r="XG232" s="57"/>
      <c r="XH232" s="57"/>
      <c r="XI232" s="57"/>
      <c r="XJ232" s="57"/>
      <c r="XK232" s="57"/>
      <c r="XL232" s="57"/>
      <c r="XM232" s="57"/>
      <c r="XN232" s="57"/>
      <c r="XO232" s="57"/>
      <c r="XP232" s="57"/>
      <c r="XQ232" s="57"/>
      <c r="XR232" s="57"/>
      <c r="XS232" s="57"/>
      <c r="XT232" s="57"/>
      <c r="XU232" s="57"/>
      <c r="XV232" s="38"/>
      <c r="XW232" s="61"/>
      <c r="XX232" s="57"/>
      <c r="XY232" s="57"/>
      <c r="XZ232" s="57"/>
      <c r="YA232" s="57"/>
      <c r="YB232" s="57"/>
      <c r="YC232" s="57"/>
      <c r="YD232" s="57"/>
      <c r="YE232" s="57"/>
      <c r="YF232" s="57"/>
      <c r="YG232" s="57"/>
      <c r="YH232" s="57"/>
      <c r="YI232" s="57"/>
      <c r="YJ232" s="57"/>
      <c r="YK232" s="57"/>
      <c r="YL232" s="57"/>
      <c r="YM232" s="57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 t="str">
        <f t="shared" si="863"/>
        <v/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>
        <f t="shared" si="887"/>
        <v>1</v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61"/>
      <c r="XD233" s="57"/>
      <c r="XE233" s="57"/>
      <c r="XF233" s="57"/>
      <c r="XG233" s="57"/>
      <c r="XH233" s="57"/>
      <c r="XI233" s="57"/>
      <c r="XJ233" s="57"/>
      <c r="XK233" s="57"/>
      <c r="XL233" s="57"/>
      <c r="XM233" s="57"/>
      <c r="XN233" s="57"/>
      <c r="XO233" s="57"/>
      <c r="XP233" s="57"/>
      <c r="XQ233" s="57"/>
      <c r="XR233" s="57"/>
      <c r="XS233" s="57"/>
      <c r="XT233" s="57"/>
      <c r="XU233" s="57"/>
      <c r="XV233" s="38"/>
      <c r="XW233" s="61"/>
      <c r="XX233" s="57" t="s">
        <v>351</v>
      </c>
      <c r="XY233" s="57"/>
      <c r="XZ233" s="57"/>
      <c r="YA233" s="57"/>
      <c r="YB233" s="57"/>
      <c r="YC233" s="57"/>
      <c r="YD233" s="57"/>
      <c r="YE233" s="57"/>
      <c r="YF233" s="57"/>
      <c r="YG233" s="57"/>
      <c r="YH233" s="57"/>
      <c r="YI233" s="57"/>
      <c r="YJ233" s="57"/>
      <c r="YK233" s="57"/>
      <c r="YL233" s="57"/>
      <c r="YM233" s="57" t="s">
        <v>351</v>
      </c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>
        <f t="shared" si="863"/>
        <v>2</v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>
        <f t="shared" si="887"/>
        <v>2</v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61"/>
      <c r="XD234" s="57"/>
      <c r="XE234" s="57" t="s">
        <v>351</v>
      </c>
      <c r="XF234" s="57"/>
      <c r="XG234" s="57" t="s">
        <v>351</v>
      </c>
      <c r="XH234" s="57"/>
      <c r="XI234" s="57"/>
      <c r="XJ234" s="57"/>
      <c r="XK234" s="57"/>
      <c r="XL234" s="57"/>
      <c r="XM234" s="57"/>
      <c r="XN234" s="57"/>
      <c r="XO234" s="57"/>
      <c r="XP234" s="57"/>
      <c r="XQ234" s="57"/>
      <c r="XR234" s="57"/>
      <c r="XS234" s="57"/>
      <c r="XT234" s="57"/>
      <c r="XU234" s="57"/>
      <c r="XV234" s="38"/>
      <c r="XW234" s="61"/>
      <c r="XX234" s="57" t="s">
        <v>351</v>
      </c>
      <c r="XY234" s="57"/>
      <c r="XZ234" s="57"/>
      <c r="YA234" s="57"/>
      <c r="YB234" s="57"/>
      <c r="YC234" s="57"/>
      <c r="YD234" s="57"/>
      <c r="YE234" s="57"/>
      <c r="YF234" s="57"/>
      <c r="YG234" s="57"/>
      <c r="YH234" s="57"/>
      <c r="YI234" s="57"/>
      <c r="YJ234" s="57"/>
      <c r="YK234" s="57"/>
      <c r="YL234" s="57"/>
      <c r="YM234" s="57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 t="str">
        <f t="shared" si="862"/>
        <v/>
      </c>
      <c r="AGL234" s="85">
        <f t="shared" si="863"/>
        <v>1</v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 t="str">
        <f t="shared" si="886"/>
        <v/>
      </c>
      <c r="AHN234" s="39">
        <f t="shared" si="887"/>
        <v>3</v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61"/>
      <c r="XD235" s="57"/>
      <c r="XE235" s="57"/>
      <c r="XF235" s="57"/>
      <c r="XG235" s="57"/>
      <c r="XH235" s="57"/>
      <c r="XI235" s="57"/>
      <c r="XJ235" s="57"/>
      <c r="XK235" s="57"/>
      <c r="XL235" s="57"/>
      <c r="XM235" s="57"/>
      <c r="XN235" s="57"/>
      <c r="XO235" s="57"/>
      <c r="XP235" s="57"/>
      <c r="XQ235" s="57"/>
      <c r="XR235" s="57"/>
      <c r="XS235" s="57"/>
      <c r="XT235" s="57"/>
      <c r="XU235" s="57"/>
      <c r="XV235" s="38"/>
      <c r="XW235" s="61"/>
      <c r="XX235" s="57" t="s">
        <v>351</v>
      </c>
      <c r="XY235" s="57"/>
      <c r="XZ235" s="57"/>
      <c r="YA235" s="57"/>
      <c r="YB235" s="57"/>
      <c r="YC235" s="57"/>
      <c r="YD235" s="57"/>
      <c r="YE235" s="57"/>
      <c r="YF235" s="57"/>
      <c r="YG235" s="57"/>
      <c r="YH235" s="57"/>
      <c r="YI235" s="57"/>
      <c r="YJ235" s="57"/>
      <c r="YK235" s="57"/>
      <c r="YL235" s="57"/>
      <c r="YM235" s="57"/>
      <c r="YN235" s="38"/>
      <c r="YO235" s="38"/>
      <c r="YP235" s="38"/>
      <c r="YQ235" s="37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>
        <f t="shared" si="863"/>
        <v>1</v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>
        <f t="shared" si="887"/>
        <v>1</v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61"/>
      <c r="XD236" s="57"/>
      <c r="XE236" s="57"/>
      <c r="XF236" s="57"/>
      <c r="XG236" s="57"/>
      <c r="XH236" s="57"/>
      <c r="XI236" s="57"/>
      <c r="XJ236" s="57"/>
      <c r="XK236" s="57"/>
      <c r="XL236" s="57"/>
      <c r="XM236" s="57"/>
      <c r="XN236" s="57"/>
      <c r="XO236" s="57"/>
      <c r="XP236" s="57"/>
      <c r="XQ236" s="57"/>
      <c r="XR236" s="57"/>
      <c r="XS236" s="57"/>
      <c r="XT236" s="57"/>
      <c r="XU236" s="57"/>
      <c r="XV236" s="38"/>
      <c r="XW236" s="61"/>
      <c r="XX236" s="57" t="s">
        <v>351</v>
      </c>
      <c r="XY236" s="57"/>
      <c r="XZ236" s="57"/>
      <c r="YA236" s="57"/>
      <c r="YB236" s="57"/>
      <c r="YC236" s="57"/>
      <c r="YD236" s="57"/>
      <c r="YE236" s="57"/>
      <c r="YF236" s="57"/>
      <c r="YG236" s="57"/>
      <c r="YH236" s="57"/>
      <c r="YI236" s="57"/>
      <c r="YJ236" s="57"/>
      <c r="YK236" s="57"/>
      <c r="YL236" s="57"/>
      <c r="YM236" s="57" t="s">
        <v>351</v>
      </c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 t="str">
        <f t="shared" si="862"/>
        <v/>
      </c>
      <c r="AGL236" s="85">
        <f t="shared" si="863"/>
        <v>2</v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 t="str">
        <f t="shared" si="886"/>
        <v/>
      </c>
      <c r="AHN236" s="39">
        <f t="shared" si="887"/>
        <v>2</v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61"/>
      <c r="XD237" s="57"/>
      <c r="XE237" s="57"/>
      <c r="XF237" s="57"/>
      <c r="XG237" s="57"/>
      <c r="XH237" s="57"/>
      <c r="XI237" s="57"/>
      <c r="XJ237" s="57"/>
      <c r="XK237" s="57"/>
      <c r="XL237" s="57"/>
      <c r="XM237" s="57"/>
      <c r="XN237" s="57"/>
      <c r="XO237" s="57"/>
      <c r="XP237" s="57"/>
      <c r="XQ237" s="57"/>
      <c r="XR237" s="57"/>
      <c r="XS237" s="57"/>
      <c r="XT237" s="57"/>
      <c r="XU237" s="57"/>
      <c r="XV237" s="38"/>
      <c r="XW237" s="61"/>
      <c r="XX237" s="57" t="s">
        <v>359</v>
      </c>
      <c r="XY237" s="57"/>
      <c r="XZ237" s="57"/>
      <c r="YA237" s="57"/>
      <c r="YB237" s="57"/>
      <c r="YC237" s="57"/>
      <c r="YD237" s="57"/>
      <c r="YE237" s="57"/>
      <c r="YF237" s="57"/>
      <c r="YG237" s="57"/>
      <c r="YH237" s="57"/>
      <c r="YI237" s="57"/>
      <c r="YJ237" s="57"/>
      <c r="YK237" s="57"/>
      <c r="YL237" s="57"/>
      <c r="YM237" s="57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>
        <f t="shared" si="861"/>
        <v>1</v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>
        <f t="shared" si="885"/>
        <v>1</v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61"/>
      <c r="XD238" s="57"/>
      <c r="XE238" s="57"/>
      <c r="XF238" s="57"/>
      <c r="XG238" s="57"/>
      <c r="XH238" s="57"/>
      <c r="XI238" s="57"/>
      <c r="XJ238" s="57"/>
      <c r="XK238" s="57"/>
      <c r="XL238" s="57"/>
      <c r="XM238" s="57"/>
      <c r="XN238" s="57"/>
      <c r="XO238" s="57"/>
      <c r="XP238" s="57"/>
      <c r="XQ238" s="57"/>
      <c r="XR238" s="57"/>
      <c r="XS238" s="57"/>
      <c r="XT238" s="57"/>
      <c r="XU238" s="57" t="s">
        <v>351</v>
      </c>
      <c r="XV238" s="38"/>
      <c r="XW238" s="61"/>
      <c r="XX238" s="57"/>
      <c r="XY238" s="57"/>
      <c r="XZ238" s="57"/>
      <c r="YA238" s="57"/>
      <c r="YB238" s="57"/>
      <c r="YC238" s="57"/>
      <c r="YD238" s="57"/>
      <c r="YE238" s="57"/>
      <c r="YF238" s="57"/>
      <c r="YG238" s="57"/>
      <c r="YH238" s="57"/>
      <c r="YI238" s="57"/>
      <c r="YJ238" s="57"/>
      <c r="YK238" s="57"/>
      <c r="YL238" s="57"/>
      <c r="YM238" s="57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 t="str">
        <f t="shared" si="862"/>
        <v/>
      </c>
      <c r="AGL238" s="85" t="str">
        <f t="shared" si="863"/>
        <v/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 t="str">
        <f t="shared" si="886"/>
        <v/>
      </c>
      <c r="AHN238" s="39">
        <f t="shared" si="887"/>
        <v>1</v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61"/>
      <c r="XD239" s="57"/>
      <c r="XE239" s="57"/>
      <c r="XF239" s="57"/>
      <c r="XG239" s="57"/>
      <c r="XH239" s="57"/>
      <c r="XI239" s="57"/>
      <c r="XJ239" s="57"/>
      <c r="XK239" s="57"/>
      <c r="XL239" s="57"/>
      <c r="XM239" s="57"/>
      <c r="XN239" s="57"/>
      <c r="XO239" s="57"/>
      <c r="XP239" s="57"/>
      <c r="XQ239" s="57"/>
      <c r="XR239" s="57"/>
      <c r="XS239" s="57"/>
      <c r="XT239" s="57"/>
      <c r="XU239" s="57"/>
      <c r="XV239" s="38"/>
      <c r="XW239" s="61"/>
      <c r="XX239" s="57"/>
      <c r="XY239" s="57"/>
      <c r="XZ239" s="57"/>
      <c r="YA239" s="57"/>
      <c r="YB239" s="57"/>
      <c r="YC239" s="57"/>
      <c r="YD239" s="57"/>
      <c r="YE239" s="57"/>
      <c r="YF239" s="57"/>
      <c r="YG239" s="57"/>
      <c r="YH239" s="57"/>
      <c r="YI239" s="57"/>
      <c r="YJ239" s="57"/>
      <c r="YK239" s="57"/>
      <c r="YL239" s="57"/>
      <c r="YM239" s="57"/>
      <c r="YN239" s="38"/>
      <c r="YO239" s="38"/>
      <c r="YP239" s="38"/>
      <c r="YQ239" s="37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8"/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 t="str">
        <f t="shared" si="862"/>
        <v/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 t="str">
        <f t="shared" si="886"/>
        <v/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61"/>
      <c r="XD240" s="57"/>
      <c r="XE240" s="57"/>
      <c r="XF240" s="57"/>
      <c r="XG240" s="57"/>
      <c r="XH240" s="57"/>
      <c r="XI240" s="57"/>
      <c r="XJ240" s="57"/>
      <c r="XK240" s="57"/>
      <c r="XL240" s="57"/>
      <c r="XM240" s="57"/>
      <c r="XN240" s="57"/>
      <c r="XO240" s="57"/>
      <c r="XP240" s="57"/>
      <c r="XQ240" s="57"/>
      <c r="XR240" s="57"/>
      <c r="XS240" s="57"/>
      <c r="XT240" s="57"/>
      <c r="XU240" s="57"/>
      <c r="XV240" s="38"/>
      <c r="XW240" s="61"/>
      <c r="XX240" s="57"/>
      <c r="XY240" s="57"/>
      <c r="XZ240" s="57"/>
      <c r="YA240" s="57"/>
      <c r="YB240" s="57"/>
      <c r="YC240" s="57"/>
      <c r="YD240" s="57"/>
      <c r="YE240" s="57"/>
      <c r="YF240" s="57"/>
      <c r="YG240" s="57"/>
      <c r="YH240" s="57"/>
      <c r="YI240" s="57"/>
      <c r="YJ240" s="57"/>
      <c r="YK240" s="57"/>
      <c r="YL240" s="57"/>
      <c r="YM240" s="57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 t="str">
        <f t="shared" si="863"/>
        <v/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 t="str">
        <f t="shared" si="887"/>
        <v/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61"/>
      <c r="XD241" s="57"/>
      <c r="XE241" s="57"/>
      <c r="XF241" s="57"/>
      <c r="XG241" s="57"/>
      <c r="XH241" s="57"/>
      <c r="XI241" s="57"/>
      <c r="XJ241" s="57"/>
      <c r="XK241" s="57"/>
      <c r="XL241" s="57"/>
      <c r="XM241" s="57"/>
      <c r="XN241" s="57"/>
      <c r="XO241" s="57"/>
      <c r="XP241" s="57"/>
      <c r="XQ241" s="57"/>
      <c r="XR241" s="57"/>
      <c r="XS241" s="57"/>
      <c r="XT241" s="57"/>
      <c r="XU241" s="57"/>
      <c r="XV241" s="38"/>
      <c r="XW241" s="61"/>
      <c r="XX241" s="57"/>
      <c r="XY241" s="57"/>
      <c r="XZ241" s="57"/>
      <c r="YA241" s="57"/>
      <c r="YB241" s="57"/>
      <c r="YC241" s="57"/>
      <c r="YD241" s="57"/>
      <c r="YE241" s="57"/>
      <c r="YF241" s="57"/>
      <c r="YG241" s="57"/>
      <c r="YH241" s="57"/>
      <c r="YI241" s="57"/>
      <c r="YJ241" s="57"/>
      <c r="YK241" s="57"/>
      <c r="YL241" s="57"/>
      <c r="YM241" s="57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 t="str">
        <f t="shared" si="862"/>
        <v/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 t="str">
        <f t="shared" si="886"/>
        <v/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61"/>
      <c r="XD242" s="57"/>
      <c r="XE242" s="57" t="s">
        <v>351</v>
      </c>
      <c r="XF242" s="57"/>
      <c r="XG242" s="57" t="s">
        <v>351</v>
      </c>
      <c r="XH242" s="57" t="s">
        <v>351</v>
      </c>
      <c r="XI242" s="57"/>
      <c r="XJ242" s="57"/>
      <c r="XK242" s="57"/>
      <c r="XL242" s="57"/>
      <c r="XM242" s="57"/>
      <c r="XN242" s="57"/>
      <c r="XO242" s="57"/>
      <c r="XP242" s="57"/>
      <c r="XQ242" s="57" t="s">
        <v>351</v>
      </c>
      <c r="XR242" s="57"/>
      <c r="XS242" s="57"/>
      <c r="XT242" s="57"/>
      <c r="XU242" s="57" t="s">
        <v>351</v>
      </c>
      <c r="XV242" s="38"/>
      <c r="XW242" s="61"/>
      <c r="XX242" s="57" t="s">
        <v>351</v>
      </c>
      <c r="XY242" s="57"/>
      <c r="XZ242" s="57"/>
      <c r="YA242" s="57"/>
      <c r="YB242" s="57"/>
      <c r="YC242" s="57"/>
      <c r="YD242" s="57"/>
      <c r="YE242" s="57"/>
      <c r="YF242" s="57"/>
      <c r="YG242" s="57"/>
      <c r="YH242" s="57"/>
      <c r="YI242" s="57"/>
      <c r="YJ242" s="57"/>
      <c r="YK242" s="57"/>
      <c r="YL242" s="57"/>
      <c r="YM242" s="57" t="s">
        <v>351</v>
      </c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>
        <f t="shared" si="863"/>
        <v>2</v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13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61"/>
      <c r="XD243" s="57"/>
      <c r="XE243" s="57"/>
      <c r="XF243" s="57"/>
      <c r="XG243" s="57"/>
      <c r="XH243" s="57"/>
      <c r="XI243" s="57"/>
      <c r="XJ243" s="57"/>
      <c r="XK243" s="57"/>
      <c r="XL243" s="57"/>
      <c r="XM243" s="57"/>
      <c r="XN243" s="57"/>
      <c r="XO243" s="57"/>
      <c r="XP243" s="57"/>
      <c r="XQ243" s="57"/>
      <c r="XR243" s="57"/>
      <c r="XS243" s="57"/>
      <c r="XT243" s="57"/>
      <c r="XU243" s="38"/>
      <c r="XV243" s="38"/>
      <c r="XW243" s="61"/>
      <c r="XX243" s="57" t="s">
        <v>359</v>
      </c>
      <c r="XY243" s="57"/>
      <c r="XZ243" s="57"/>
      <c r="YA243" s="57" t="s">
        <v>359</v>
      </c>
      <c r="YB243" s="57" t="s">
        <v>359</v>
      </c>
      <c r="YC243" s="57"/>
      <c r="YD243" s="57"/>
      <c r="YE243" s="57"/>
      <c r="YF243" s="57"/>
      <c r="YG243" s="57" t="s">
        <v>359</v>
      </c>
      <c r="YH243" s="57" t="s">
        <v>359</v>
      </c>
      <c r="YI243" s="57" t="s">
        <v>359</v>
      </c>
      <c r="YJ243" s="57" t="s">
        <v>359</v>
      </c>
      <c r="YK243" s="57" t="s">
        <v>359</v>
      </c>
      <c r="YL243" s="57" t="s">
        <v>359</v>
      </c>
      <c r="YM243" s="57" t="s">
        <v>359</v>
      </c>
      <c r="YN243" s="38"/>
      <c r="YO243" s="38"/>
      <c r="YP243" s="38"/>
      <c r="YQ243" s="37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>
        <f t="shared" si="861"/>
        <v>10</v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16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61"/>
      <c r="XD244" s="57"/>
      <c r="XE244" s="57"/>
      <c r="XF244" s="57"/>
      <c r="XG244" s="57"/>
      <c r="XH244" s="57"/>
      <c r="XI244" s="57"/>
      <c r="XJ244" s="57"/>
      <c r="XK244" s="57"/>
      <c r="XL244" s="57"/>
      <c r="XM244" s="57"/>
      <c r="XN244" s="57"/>
      <c r="XO244" s="57"/>
      <c r="XP244" s="57"/>
      <c r="XQ244" s="57"/>
      <c r="XR244" s="57"/>
      <c r="XS244" s="57"/>
      <c r="XT244" s="57"/>
      <c r="XU244" s="38"/>
      <c r="XV244" s="38"/>
      <c r="XW244" s="61"/>
      <c r="XX244" s="57" t="s">
        <v>351</v>
      </c>
      <c r="XY244" s="57"/>
      <c r="XZ244" s="57"/>
      <c r="YA244" s="57"/>
      <c r="YB244" s="57"/>
      <c r="YC244" s="57"/>
      <c r="YD244" s="57"/>
      <c r="YE244" s="57"/>
      <c r="YF244" s="57"/>
      <c r="YG244" s="57"/>
      <c r="YH244" s="57"/>
      <c r="YI244" s="57"/>
      <c r="YJ244" s="57"/>
      <c r="YK244" s="57"/>
      <c r="YL244" s="57"/>
      <c r="YM244" s="57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>
        <f t="shared" si="863"/>
        <v>1</v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>
        <f t="shared" si="887"/>
        <v>1</v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11</v>
      </c>
      <c r="AGK247" s="5">
        <f t="shared" si="895"/>
        <v>0</v>
      </c>
      <c r="AGL247" s="5">
        <f t="shared" si="895"/>
        <v>13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57" t="s">
        <v>352</v>
      </c>
      <c r="XD254" s="57" t="s">
        <v>352</v>
      </c>
      <c r="XE254" s="57"/>
      <c r="XF254" s="57"/>
      <c r="XG254" s="57"/>
      <c r="XH254" s="57" t="s">
        <v>352</v>
      </c>
      <c r="XI254" s="57" t="s">
        <v>352</v>
      </c>
      <c r="XJ254" s="57"/>
      <c r="XK254" s="57" t="s">
        <v>352</v>
      </c>
      <c r="XL254" s="57" t="s">
        <v>352</v>
      </c>
      <c r="XM254" s="57" t="s">
        <v>352</v>
      </c>
      <c r="XN254" s="57" t="s">
        <v>352</v>
      </c>
      <c r="XO254" s="57" t="s">
        <v>352</v>
      </c>
      <c r="XP254" s="57"/>
      <c r="XQ254" s="57" t="s">
        <v>352</v>
      </c>
      <c r="XR254" s="57"/>
      <c r="XS254" s="57" t="s">
        <v>352</v>
      </c>
      <c r="XT254" s="38"/>
      <c r="XU254" s="38"/>
      <c r="XV254" s="38"/>
      <c r="XW254" s="57" t="s">
        <v>352</v>
      </c>
      <c r="XX254" s="57" t="s">
        <v>352</v>
      </c>
      <c r="XY254" s="57"/>
      <c r="XZ254" s="57"/>
      <c r="YA254" s="57"/>
      <c r="YB254" s="57" t="s">
        <v>352</v>
      </c>
      <c r="YC254" s="57"/>
      <c r="YD254" s="57"/>
      <c r="YE254" s="57"/>
      <c r="YF254" s="57"/>
      <c r="YG254" s="57" t="s">
        <v>352</v>
      </c>
      <c r="YH254" s="57"/>
      <c r="YI254" s="57" t="s">
        <v>352</v>
      </c>
      <c r="YJ254" s="57"/>
      <c r="YK254" s="57" t="s">
        <v>352</v>
      </c>
      <c r="YL254" s="38"/>
      <c r="YM254" s="38"/>
      <c r="YN254" s="38"/>
      <c r="YO254" s="38"/>
      <c r="YP254" s="38"/>
      <c r="YQ254" s="37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>
        <f t="shared" ref="AGK254:AGK263" si="922">IF(COUNTIFS($C$7:$AGI$7,"="&amp;$AGP$5,$C254:$AGI254,"у")=0,"",COUNTIFS($C$7:$AGI$7,"="&amp;$AGP$5,$C254:$AGI254,"у"))</f>
        <v>6</v>
      </c>
      <c r="AGL254" s="85" t="str">
        <f t="shared" ref="AGL254:AGL263" si="923">IF(COUNTIFS($C$7:$AGI$7,"="&amp;$AGP$5,$C254:$AGI254,"н")=0,"",COUNTIFS($C$7:$AGI$7,"="&amp;$AGP$5,$C254:$AGI254,"н"))</f>
        <v/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>
        <f t="shared" ref="AHM254:AHM263" si="931">IF(COUNTIFS($C$6:$AGI$6,4,$C254:$AGI254,"у")=0,"",COUNTIFS($C$6:$AGI$6,4,$C254:$AGI254,"у"))</f>
        <v>17</v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57"/>
      <c r="XD255" s="57"/>
      <c r="XE255" s="57"/>
      <c r="XF255" s="57"/>
      <c r="XG255" s="57"/>
      <c r="XH255" s="57"/>
      <c r="XI255" s="57"/>
      <c r="XJ255" s="57"/>
      <c r="XK255" s="57"/>
      <c r="XL255" s="57"/>
      <c r="XM255" s="57"/>
      <c r="XN255" s="57"/>
      <c r="XO255" s="57"/>
      <c r="XP255" s="57"/>
      <c r="XQ255" s="57"/>
      <c r="XR255" s="57"/>
      <c r="XS255" s="57"/>
      <c r="XT255" s="38"/>
      <c r="XU255" s="38"/>
      <c r="XV255" s="38"/>
      <c r="XW255" s="57"/>
      <c r="XX255" s="57"/>
      <c r="XY255" s="57"/>
      <c r="XZ255" s="57"/>
      <c r="YA255" s="57"/>
      <c r="YB255" s="57"/>
      <c r="YC255" s="57"/>
      <c r="YD255" s="57"/>
      <c r="YE255" s="57"/>
      <c r="YF255" s="57"/>
      <c r="YG255" s="57"/>
      <c r="YH255" s="57"/>
      <c r="YI255" s="57"/>
      <c r="YJ255" s="57"/>
      <c r="YK255" s="57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57"/>
      <c r="XD256" s="57"/>
      <c r="XE256" s="57"/>
      <c r="XF256" s="57"/>
      <c r="XG256" s="57"/>
      <c r="XH256" s="57"/>
      <c r="XI256" s="57"/>
      <c r="XJ256" s="57"/>
      <c r="XK256" s="57"/>
      <c r="XL256" s="57"/>
      <c r="XM256" s="57"/>
      <c r="XN256" s="57"/>
      <c r="XO256" s="57"/>
      <c r="XP256" s="57"/>
      <c r="XQ256" s="57"/>
      <c r="XR256" s="57"/>
      <c r="XS256" s="57"/>
      <c r="XT256" s="38"/>
      <c r="XU256" s="38"/>
      <c r="XV256" s="38"/>
      <c r="XW256" s="57"/>
      <c r="XX256" s="57"/>
      <c r="XY256" s="57"/>
      <c r="XZ256" s="57"/>
      <c r="YA256" s="57"/>
      <c r="YB256" s="57"/>
      <c r="YC256" s="57"/>
      <c r="YD256" s="57"/>
      <c r="YE256" s="57"/>
      <c r="YF256" s="57"/>
      <c r="YG256" s="57"/>
      <c r="YH256" s="57"/>
      <c r="YI256" s="57"/>
      <c r="YJ256" s="57"/>
      <c r="YK256" s="57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57"/>
      <c r="XD257" s="57"/>
      <c r="XE257" s="57"/>
      <c r="XF257" s="57"/>
      <c r="XG257" s="57"/>
      <c r="XH257" s="57"/>
      <c r="XI257" s="57"/>
      <c r="XJ257" s="57"/>
      <c r="XK257" s="57"/>
      <c r="XL257" s="57"/>
      <c r="XM257" s="57"/>
      <c r="XN257" s="57"/>
      <c r="XO257" s="57"/>
      <c r="XP257" s="57"/>
      <c r="XQ257" s="57"/>
      <c r="XR257" s="57"/>
      <c r="XS257" s="57"/>
      <c r="XT257" s="38"/>
      <c r="XU257" s="38"/>
      <c r="XV257" s="38"/>
      <c r="XW257" s="57"/>
      <c r="XX257" s="57"/>
      <c r="XY257" s="57"/>
      <c r="XZ257" s="57"/>
      <c r="YA257" s="57"/>
      <c r="YB257" s="57"/>
      <c r="YC257" s="57"/>
      <c r="YD257" s="57"/>
      <c r="YE257" s="57"/>
      <c r="YF257" s="57"/>
      <c r="YG257" s="57"/>
      <c r="YH257" s="57"/>
      <c r="YI257" s="57"/>
      <c r="YJ257" s="57"/>
      <c r="YK257" s="57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57"/>
      <c r="XD258" s="57"/>
      <c r="XE258" s="57"/>
      <c r="XF258" s="57"/>
      <c r="XG258" s="57"/>
      <c r="XH258" s="57"/>
      <c r="XI258" s="57"/>
      <c r="XJ258" s="57"/>
      <c r="XK258" s="57" t="s">
        <v>351</v>
      </c>
      <c r="XL258" s="57" t="s">
        <v>351</v>
      </c>
      <c r="XM258" s="57" t="s">
        <v>351</v>
      </c>
      <c r="XN258" s="57" t="s">
        <v>351</v>
      </c>
      <c r="XO258" s="57" t="s">
        <v>351</v>
      </c>
      <c r="XP258" s="57"/>
      <c r="XQ258" s="57" t="s">
        <v>351</v>
      </c>
      <c r="XR258" s="57"/>
      <c r="XS258" s="57"/>
      <c r="XT258" s="38"/>
      <c r="XU258" s="38"/>
      <c r="XV258" s="38"/>
      <c r="XW258" s="57"/>
      <c r="XX258" s="57"/>
      <c r="XY258" s="57"/>
      <c r="XZ258" s="57"/>
      <c r="YA258" s="57"/>
      <c r="YB258" s="57"/>
      <c r="YC258" s="57"/>
      <c r="YD258" s="57"/>
      <c r="YE258" s="57"/>
      <c r="YF258" s="57"/>
      <c r="YG258" s="57"/>
      <c r="YH258" s="57"/>
      <c r="YI258" s="57"/>
      <c r="YJ258" s="57"/>
      <c r="YK258" s="57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 t="str">
        <f t="shared" si="923"/>
        <v/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>
        <f t="shared" si="949"/>
        <v>6</v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57"/>
      <c r="XD259" s="57"/>
      <c r="XE259" s="57"/>
      <c r="XF259" s="57"/>
      <c r="XG259" s="57"/>
      <c r="XH259" s="57"/>
      <c r="XI259" s="57"/>
      <c r="XJ259" s="57"/>
      <c r="XK259" s="57"/>
      <c r="XL259" s="57"/>
      <c r="XM259" s="57"/>
      <c r="XN259" s="57"/>
      <c r="XO259" s="57"/>
      <c r="XP259" s="57"/>
      <c r="XQ259" s="57"/>
      <c r="XR259" s="57"/>
      <c r="XS259" s="57"/>
      <c r="XT259" s="38"/>
      <c r="XU259" s="38"/>
      <c r="XV259" s="38"/>
      <c r="XW259" s="57"/>
      <c r="XX259" s="57"/>
      <c r="XY259" s="57"/>
      <c r="XZ259" s="57"/>
      <c r="YA259" s="57"/>
      <c r="YB259" s="57"/>
      <c r="YC259" s="57"/>
      <c r="YD259" s="57"/>
      <c r="YE259" s="57"/>
      <c r="YF259" s="57"/>
      <c r="YG259" s="57"/>
      <c r="YH259" s="57"/>
      <c r="YI259" s="57"/>
      <c r="YJ259" s="57"/>
      <c r="YK259" s="57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57" t="s">
        <v>351</v>
      </c>
      <c r="XD260" s="57" t="s">
        <v>351</v>
      </c>
      <c r="XE260" s="57"/>
      <c r="XF260" s="57"/>
      <c r="XG260" s="57"/>
      <c r="XH260" s="57" t="s">
        <v>351</v>
      </c>
      <c r="XI260" s="57" t="s">
        <v>351</v>
      </c>
      <c r="XJ260" s="57"/>
      <c r="XK260" s="57" t="s">
        <v>351</v>
      </c>
      <c r="XL260" s="57" t="s">
        <v>351</v>
      </c>
      <c r="XM260" s="57" t="s">
        <v>351</v>
      </c>
      <c r="XN260" s="57" t="s">
        <v>351</v>
      </c>
      <c r="XO260" s="57" t="s">
        <v>351</v>
      </c>
      <c r="XP260" s="57"/>
      <c r="XQ260" s="57" t="s">
        <v>351</v>
      </c>
      <c r="XR260" s="57"/>
      <c r="XS260" s="57" t="s">
        <v>351</v>
      </c>
      <c r="XT260" s="38"/>
      <c r="XU260" s="38"/>
      <c r="XV260" s="38"/>
      <c r="XW260" s="57" t="s">
        <v>351</v>
      </c>
      <c r="XX260" s="57" t="s">
        <v>351</v>
      </c>
      <c r="XY260" s="57"/>
      <c r="XZ260" s="57"/>
      <c r="YA260" s="57"/>
      <c r="YB260" s="57" t="s">
        <v>351</v>
      </c>
      <c r="YC260" s="57"/>
      <c r="YD260" s="57"/>
      <c r="YE260" s="57"/>
      <c r="YF260" s="57"/>
      <c r="YG260" s="57" t="s">
        <v>351</v>
      </c>
      <c r="YH260" s="57"/>
      <c r="YI260" s="57" t="s">
        <v>351</v>
      </c>
      <c r="YJ260" s="57"/>
      <c r="YK260" s="57" t="s">
        <v>351</v>
      </c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>
        <f t="shared" si="923"/>
        <v>6</v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18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57"/>
      <c r="XX261" s="57"/>
      <c r="XY261" s="57"/>
      <c r="XZ261" s="57"/>
      <c r="YA261" s="57"/>
      <c r="YB261" s="57"/>
      <c r="YC261" s="57"/>
      <c r="YD261" s="57"/>
      <c r="YE261" s="57"/>
      <c r="YF261" s="57"/>
      <c r="YG261" s="57"/>
      <c r="YH261" s="57"/>
      <c r="YI261" s="57"/>
      <c r="YJ261" s="57"/>
      <c r="YK261" s="57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6</v>
      </c>
      <c r="AGL264" s="5">
        <f t="shared" si="955"/>
        <v>6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10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61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10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61"/>
      <c r="XD268" s="57"/>
      <c r="XE268" s="57"/>
      <c r="XF268" s="57"/>
      <c r="XG268" s="57"/>
      <c r="XH268" s="57"/>
      <c r="XI268" s="57"/>
      <c r="XJ268" s="57"/>
      <c r="XK268" s="57"/>
      <c r="XL268" s="57"/>
      <c r="XM268" s="57"/>
      <c r="XN268" s="57"/>
      <c r="XO268" s="57" t="s">
        <v>351</v>
      </c>
      <c r="XP268" s="57" t="s">
        <v>351</v>
      </c>
      <c r="XQ268" s="57"/>
      <c r="XR268" s="57"/>
      <c r="XS268" s="57" t="s">
        <v>351</v>
      </c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 t="str">
        <f t="shared" si="958"/>
        <v/>
      </c>
      <c r="AGN268" s="5">
        <f>IF(LEN(B268)&gt;7,AGN265,"")</f>
        <v>10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6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61"/>
      <c r="XD269" s="57"/>
      <c r="XE269" s="57"/>
      <c r="XF269" s="57"/>
      <c r="XG269" s="57"/>
      <c r="XH269" s="57"/>
      <c r="XI269" s="57"/>
      <c r="XJ269" s="57"/>
      <c r="XK269" s="57"/>
      <c r="XL269" s="57"/>
      <c r="XM269" s="57"/>
      <c r="XN269" s="57"/>
      <c r="XO269" s="57"/>
      <c r="XP269" s="57"/>
      <c r="XQ269" s="57"/>
      <c r="XR269" s="57"/>
      <c r="XS269" s="57" t="s">
        <v>351</v>
      </c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 t="str">
        <f t="shared" si="958"/>
        <v/>
      </c>
      <c r="AGN269" s="5">
        <f>IF(LEN(B269)&gt;7,AGN265,"")</f>
        <v>10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2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61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10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61"/>
      <c r="XD271" s="57"/>
      <c r="XE271" s="57"/>
      <c r="XF271" s="57"/>
      <c r="XG271" s="57"/>
      <c r="XH271" s="57"/>
      <c r="XI271" s="57"/>
      <c r="XJ271" s="57"/>
      <c r="XK271" s="57"/>
      <c r="XL271" s="57"/>
      <c r="XM271" s="57"/>
      <c r="XN271" s="57"/>
      <c r="XO271" s="57"/>
      <c r="XP271" s="57"/>
      <c r="XQ271" s="57"/>
      <c r="XR271" s="57"/>
      <c r="XS271" s="57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10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61"/>
      <c r="XD272" s="57"/>
      <c r="XE272" s="57"/>
      <c r="XF272" s="57"/>
      <c r="XG272" s="57"/>
      <c r="XH272" s="57"/>
      <c r="XI272" s="57"/>
      <c r="XJ272" s="57"/>
      <c r="XK272" s="57"/>
      <c r="XL272" s="57"/>
      <c r="XM272" s="57"/>
      <c r="XN272" s="57"/>
      <c r="XO272" s="57" t="s">
        <v>351</v>
      </c>
      <c r="XP272" s="57" t="s">
        <v>351</v>
      </c>
      <c r="XQ272" s="57"/>
      <c r="XR272" s="57"/>
      <c r="XS272" s="57" t="s">
        <v>351</v>
      </c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 t="str">
        <f t="shared" si="958"/>
        <v/>
      </c>
      <c r="AGN272" s="5">
        <f>IF(LEN(B272)&gt;7,AGN265,"")</f>
        <v>10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6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61"/>
      <c r="XD273" s="57"/>
      <c r="XE273" s="57"/>
      <c r="XF273" s="57"/>
      <c r="XG273" s="57"/>
      <c r="XH273" s="57"/>
      <c r="XI273" s="57"/>
      <c r="XJ273" s="57"/>
      <c r="XK273" s="57"/>
      <c r="XL273" s="57"/>
      <c r="XM273" s="57"/>
      <c r="XN273" s="57"/>
      <c r="XO273" s="57"/>
      <c r="XP273" s="57"/>
      <c r="XQ273" s="57"/>
      <c r="XR273" s="57"/>
      <c r="XS273" s="57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10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61"/>
      <c r="XD274" s="57"/>
      <c r="XE274" s="57" t="s">
        <v>351</v>
      </c>
      <c r="XF274" s="57" t="s">
        <v>351</v>
      </c>
      <c r="XG274" s="57"/>
      <c r="XH274" s="57" t="s">
        <v>351</v>
      </c>
      <c r="XI274" s="57" t="s">
        <v>351</v>
      </c>
      <c r="XJ274" s="57"/>
      <c r="XK274" s="57" t="s">
        <v>351</v>
      </c>
      <c r="XL274" s="57" t="s">
        <v>351</v>
      </c>
      <c r="XM274" s="57"/>
      <c r="XN274" s="57"/>
      <c r="XO274" s="57" t="s">
        <v>351</v>
      </c>
      <c r="XP274" s="57" t="s">
        <v>351</v>
      </c>
      <c r="XQ274" s="57"/>
      <c r="XR274" s="57"/>
      <c r="XS274" s="57" t="s">
        <v>351</v>
      </c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 t="str">
        <f t="shared" si="958"/>
        <v/>
      </c>
      <c r="AGN274" s="5">
        <f>IF(LEN(B274)&gt;7,AGN265,"")</f>
        <v>10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12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61"/>
      <c r="XD276" s="57"/>
      <c r="XE276" s="57"/>
      <c r="XF276" s="57"/>
      <c r="XG276" s="57"/>
      <c r="XH276" s="57"/>
      <c r="XI276" s="57"/>
      <c r="XJ276" s="57"/>
      <c r="XK276" s="57"/>
      <c r="XL276" s="57"/>
      <c r="XM276" s="57"/>
      <c r="XN276" s="57"/>
      <c r="XO276" s="57"/>
      <c r="XP276" s="57"/>
      <c r="XQ276" s="57"/>
      <c r="XR276" s="57"/>
      <c r="XS276" s="57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10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61"/>
      <c r="XD277" s="57"/>
      <c r="XE277" s="57" t="s">
        <v>351</v>
      </c>
      <c r="XF277" s="57" t="s">
        <v>351</v>
      </c>
      <c r="XG277" s="57"/>
      <c r="XH277" s="57" t="s">
        <v>351</v>
      </c>
      <c r="XI277" s="57" t="s">
        <v>351</v>
      </c>
      <c r="XJ277" s="57"/>
      <c r="XK277" s="57" t="s">
        <v>351</v>
      </c>
      <c r="XL277" s="57" t="s">
        <v>351</v>
      </c>
      <c r="XM277" s="57"/>
      <c r="XN277" s="57"/>
      <c r="XO277" s="57" t="s">
        <v>351</v>
      </c>
      <c r="XP277" s="57" t="s">
        <v>351</v>
      </c>
      <c r="XQ277" s="57"/>
      <c r="XR277" s="57"/>
      <c r="XS277" s="57" t="s">
        <v>351</v>
      </c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 t="str">
        <f t="shared" si="958"/>
        <v/>
      </c>
      <c r="AGN277" s="5">
        <f>IF(LEN(B277)&gt;7,AGN265,"")</f>
        <v>10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12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61"/>
      <c r="XD278" s="57"/>
      <c r="XE278" s="57" t="s">
        <v>351</v>
      </c>
      <c r="XF278" s="57" t="s">
        <v>351</v>
      </c>
      <c r="XG278" s="57"/>
      <c r="XH278" s="57" t="s">
        <v>351</v>
      </c>
      <c r="XI278" s="57" t="s">
        <v>351</v>
      </c>
      <c r="XJ278" s="57"/>
      <c r="XK278" s="57" t="s">
        <v>351</v>
      </c>
      <c r="XL278" s="57" t="s">
        <v>351</v>
      </c>
      <c r="XM278" s="57"/>
      <c r="XN278" s="57"/>
      <c r="XO278" s="57"/>
      <c r="XP278" s="57"/>
      <c r="XQ278" s="57"/>
      <c r="XR278" s="57"/>
      <c r="XS278" s="57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 t="str">
        <f t="shared" si="958"/>
        <v/>
      </c>
      <c r="AGN278" s="5">
        <f>IF(LEN(B278)&gt;7,AGN265,"")</f>
        <v>10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>
        <f t="shared" si="984"/>
        <v>6</v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61"/>
      <c r="XD279" s="57"/>
      <c r="XE279" s="57" t="s">
        <v>351</v>
      </c>
      <c r="XF279" s="57" t="s">
        <v>351</v>
      </c>
      <c r="XG279" s="57"/>
      <c r="XH279" s="57" t="s">
        <v>351</v>
      </c>
      <c r="XI279" s="57" t="s">
        <v>351</v>
      </c>
      <c r="XJ279" s="57"/>
      <c r="XK279" s="57" t="s">
        <v>351</v>
      </c>
      <c r="XL279" s="57" t="s">
        <v>351</v>
      </c>
      <c r="XM279" s="57"/>
      <c r="XN279" s="57"/>
      <c r="XO279" s="57" t="s">
        <v>351</v>
      </c>
      <c r="XP279" s="57" t="s">
        <v>351</v>
      </c>
      <c r="XQ279" s="57"/>
      <c r="XR279" s="57"/>
      <c r="XS279" s="57" t="s">
        <v>351</v>
      </c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 t="str">
        <f t="shared" si="958"/>
        <v/>
      </c>
      <c r="AGN279" s="5">
        <f>IF(LEN(B279)&gt;7,AGN265,"")</f>
        <v>10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12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61"/>
      <c r="XD280" s="57"/>
      <c r="XE280" s="57"/>
      <c r="XF280" s="57"/>
      <c r="XG280" s="57"/>
      <c r="XH280" s="57"/>
      <c r="XI280" s="57"/>
      <c r="XJ280" s="57"/>
      <c r="XK280" s="57"/>
      <c r="XL280" s="57"/>
      <c r="XM280" s="57"/>
      <c r="XN280" s="57"/>
      <c r="XO280" s="57"/>
      <c r="XP280" s="57"/>
      <c r="XQ280" s="57"/>
      <c r="XR280" s="57"/>
      <c r="XS280" s="57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10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61"/>
      <c r="XD281" s="57"/>
      <c r="XE281" s="57" t="s">
        <v>351</v>
      </c>
      <c r="XF281" s="57" t="s">
        <v>351</v>
      </c>
      <c r="XG281" s="57"/>
      <c r="XH281" s="57" t="s">
        <v>351</v>
      </c>
      <c r="XI281" s="57" t="s">
        <v>351</v>
      </c>
      <c r="XJ281" s="57"/>
      <c r="XK281" s="57" t="s">
        <v>351</v>
      </c>
      <c r="XL281" s="57" t="s">
        <v>351</v>
      </c>
      <c r="XM281" s="57"/>
      <c r="XN281" s="57"/>
      <c r="XO281" s="57" t="s">
        <v>351</v>
      </c>
      <c r="XP281" s="57" t="s">
        <v>351</v>
      </c>
      <c r="XQ281" s="57"/>
      <c r="XR281" s="57"/>
      <c r="XS281" s="57" t="s">
        <v>351</v>
      </c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 t="str">
        <f t="shared" si="958"/>
        <v/>
      </c>
      <c r="AGN281" s="5">
        <f>IF(LEN(B281)&gt;7,AGN265,"")</f>
        <v>10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12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61"/>
      <c r="XD282" s="57"/>
      <c r="XE282" s="57"/>
      <c r="XF282" s="57"/>
      <c r="XG282" s="57"/>
      <c r="XH282" s="57"/>
      <c r="XI282" s="57"/>
      <c r="XJ282" s="57"/>
      <c r="XK282" s="57"/>
      <c r="XL282" s="57"/>
      <c r="XM282" s="57"/>
      <c r="XN282" s="57"/>
      <c r="XO282" s="57"/>
      <c r="XP282" s="57"/>
      <c r="XQ282" s="57"/>
      <c r="XR282" s="57"/>
      <c r="XS282" s="57" t="s">
        <v>351</v>
      </c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 t="str">
        <f t="shared" si="958"/>
        <v/>
      </c>
      <c r="AGN282" s="5">
        <f>IF(LEN(B282)&gt;7,AGN265,"")</f>
        <v>10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2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61"/>
      <c r="XD283" s="57"/>
      <c r="XE283" s="57" t="s">
        <v>351</v>
      </c>
      <c r="XF283" s="57" t="s">
        <v>351</v>
      </c>
      <c r="XG283" s="57"/>
      <c r="XH283" s="57" t="s">
        <v>351</v>
      </c>
      <c r="XI283" s="57" t="s">
        <v>351</v>
      </c>
      <c r="XJ283" s="57"/>
      <c r="XK283" s="57" t="s">
        <v>351</v>
      </c>
      <c r="XL283" s="57" t="s">
        <v>351</v>
      </c>
      <c r="XM283" s="57"/>
      <c r="XN283" s="57"/>
      <c r="XO283" s="57" t="s">
        <v>351</v>
      </c>
      <c r="XP283" s="57" t="s">
        <v>351</v>
      </c>
      <c r="XQ283" s="57"/>
      <c r="XR283" s="57"/>
      <c r="XS283" s="57" t="s">
        <v>351</v>
      </c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 t="str">
        <f t="shared" si="958"/>
        <v/>
      </c>
      <c r="AGN283" s="5">
        <f>IF(LEN(B283)&gt;7,AGN265,"")</f>
        <v>10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12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10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0</v>
      </c>
      <c r="AGN288" s="5">
        <f>SUMIF(AGN266:AGN287,"&lt;&gt;""")</f>
        <v>170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61"/>
      <c r="XX291" s="57"/>
      <c r="XY291" s="57"/>
      <c r="XZ291" s="57"/>
      <c r="YA291" s="57"/>
      <c r="YB291" s="57"/>
      <c r="YC291" s="57"/>
      <c r="YD291" s="57"/>
      <c r="YE291" s="57"/>
      <c r="YF291" s="57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61"/>
      <c r="XX292" s="57" t="s">
        <v>351</v>
      </c>
      <c r="XY292" s="57"/>
      <c r="XZ292" s="57"/>
      <c r="YA292" s="57"/>
      <c r="YB292" s="57"/>
      <c r="YC292" s="57"/>
      <c r="YD292" s="57"/>
      <c r="YE292" s="57"/>
      <c r="YF292" s="57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>
        <f t="shared" si="993"/>
        <v>1</v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>
        <f t="shared" si="1019"/>
        <v>1</v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61"/>
      <c r="XX293" s="57"/>
      <c r="XY293" s="57"/>
      <c r="XZ293" s="57"/>
      <c r="YA293" s="57"/>
      <c r="YB293" s="57"/>
      <c r="YC293" s="57"/>
      <c r="YD293" s="57"/>
      <c r="YE293" s="57"/>
      <c r="YF293" s="57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61"/>
      <c r="XX294" s="57"/>
      <c r="XY294" s="57"/>
      <c r="XZ294" s="57"/>
      <c r="YA294" s="57"/>
      <c r="YB294" s="57"/>
      <c r="YC294" s="57"/>
      <c r="YD294" s="57"/>
      <c r="YE294" s="57"/>
      <c r="YF294" s="57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57" t="s">
        <v>351</v>
      </c>
      <c r="XH295" s="57" t="s">
        <v>351</v>
      </c>
      <c r="XI295" s="57" t="s">
        <v>351</v>
      </c>
      <c r="XJ295" s="57"/>
      <c r="XK295" s="57"/>
      <c r="XL295" s="57" t="s">
        <v>351</v>
      </c>
      <c r="XM295" s="57" t="s">
        <v>351</v>
      </c>
      <c r="XN295" s="57"/>
      <c r="XO295" s="57" t="s">
        <v>351</v>
      </c>
      <c r="XP295" s="57" t="s">
        <v>351</v>
      </c>
      <c r="XQ295" s="38"/>
      <c r="XR295" s="38"/>
      <c r="XS295" s="38"/>
      <c r="XT295" s="38"/>
      <c r="XU295" s="38"/>
      <c r="XV295" s="38"/>
      <c r="XW295" s="61"/>
      <c r="XX295" s="57" t="s">
        <v>351</v>
      </c>
      <c r="XY295" s="57" t="s">
        <v>351</v>
      </c>
      <c r="XZ295" s="57" t="s">
        <v>351</v>
      </c>
      <c r="YA295" s="57"/>
      <c r="YB295" s="57" t="s">
        <v>351</v>
      </c>
      <c r="YC295" s="57" t="s">
        <v>351</v>
      </c>
      <c r="YD295" s="57" t="s">
        <v>351</v>
      </c>
      <c r="YE295" s="57" t="s">
        <v>351</v>
      </c>
      <c r="YF295" s="57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>
        <f t="shared" si="993"/>
        <v>7</v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>
        <f t="shared" si="1019"/>
        <v>14</v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57"/>
      <c r="XH296" s="57"/>
      <c r="XI296" s="57"/>
      <c r="XJ296" s="57"/>
      <c r="XK296" s="57"/>
      <c r="XL296" s="57"/>
      <c r="XM296" s="57"/>
      <c r="XN296" s="57"/>
      <c r="XO296" s="57"/>
      <c r="XP296" s="57"/>
      <c r="XQ296" s="38"/>
      <c r="XR296" s="38"/>
      <c r="XS296" s="38"/>
      <c r="XT296" s="38"/>
      <c r="XU296" s="38"/>
      <c r="XV296" s="38"/>
      <c r="XW296" s="61"/>
      <c r="XX296" s="57" t="s">
        <v>351</v>
      </c>
      <c r="XY296" s="57" t="s">
        <v>351</v>
      </c>
      <c r="XZ296" s="57" t="s">
        <v>351</v>
      </c>
      <c r="YA296" s="57"/>
      <c r="YB296" s="57"/>
      <c r="YC296" s="57"/>
      <c r="YD296" s="57"/>
      <c r="YE296" s="57"/>
      <c r="YF296" s="57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>
        <f t="shared" si="993"/>
        <v>3</v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>
        <f t="shared" si="1019"/>
        <v>3</v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57"/>
      <c r="XH297" s="57"/>
      <c r="XI297" s="57"/>
      <c r="XJ297" s="57"/>
      <c r="XK297" s="57"/>
      <c r="XL297" s="57"/>
      <c r="XM297" s="57"/>
      <c r="XN297" s="57"/>
      <c r="XO297" s="57"/>
      <c r="XP297" s="57"/>
      <c r="XQ297" s="38"/>
      <c r="XR297" s="38"/>
      <c r="XS297" s="38"/>
      <c r="XT297" s="38"/>
      <c r="XU297" s="38"/>
      <c r="XV297" s="38"/>
      <c r="XW297" s="61"/>
      <c r="XX297" s="57"/>
      <c r="XY297" s="57"/>
      <c r="XZ297" s="57"/>
      <c r="YA297" s="57"/>
      <c r="YB297" s="57"/>
      <c r="YC297" s="57"/>
      <c r="YD297" s="57"/>
      <c r="YE297" s="57"/>
      <c r="YF297" s="57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 t="str">
        <f t="shared" si="993"/>
        <v/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 t="str">
        <f t="shared" si="1019"/>
        <v/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57"/>
      <c r="XH298" s="57"/>
      <c r="XI298" s="57"/>
      <c r="XJ298" s="57"/>
      <c r="XK298" s="57"/>
      <c r="XL298" s="57"/>
      <c r="XM298" s="57"/>
      <c r="XN298" s="57"/>
      <c r="XO298" s="57"/>
      <c r="XP298" s="57"/>
      <c r="XQ298" s="38"/>
      <c r="XR298" s="38"/>
      <c r="XS298" s="38"/>
      <c r="XT298" s="38"/>
      <c r="XU298" s="38"/>
      <c r="XV298" s="38"/>
      <c r="XW298" s="61"/>
      <c r="XX298" s="57"/>
      <c r="XY298" s="57" t="s">
        <v>351</v>
      </c>
      <c r="XZ298" s="57" t="s">
        <v>351</v>
      </c>
      <c r="YA298" s="57"/>
      <c r="YB298" s="57"/>
      <c r="YC298" s="57" t="s">
        <v>351</v>
      </c>
      <c r="YD298" s="57" t="s">
        <v>351</v>
      </c>
      <c r="YE298" s="57"/>
      <c r="YF298" s="57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7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>
        <f t="shared" si="993"/>
        <v>4</v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>
        <f t="shared" si="1019"/>
        <v>4</v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57" t="s">
        <v>351</v>
      </c>
      <c r="XH299" s="57" t="s">
        <v>351</v>
      </c>
      <c r="XI299" s="57" t="s">
        <v>351</v>
      </c>
      <c r="XJ299" s="57"/>
      <c r="XK299" s="57"/>
      <c r="XL299" s="57" t="s">
        <v>351</v>
      </c>
      <c r="XM299" s="57" t="s">
        <v>351</v>
      </c>
      <c r="XN299" s="57"/>
      <c r="XO299" s="57" t="s">
        <v>351</v>
      </c>
      <c r="XP299" s="57" t="s">
        <v>351</v>
      </c>
      <c r="XQ299" s="38"/>
      <c r="XR299" s="38"/>
      <c r="XS299" s="38"/>
      <c r="XT299" s="38"/>
      <c r="XU299" s="38"/>
      <c r="XV299" s="38"/>
      <c r="XW299" s="61"/>
      <c r="XX299" s="57" t="s">
        <v>351</v>
      </c>
      <c r="XY299" s="57" t="s">
        <v>351</v>
      </c>
      <c r="XZ299" s="57" t="s">
        <v>351</v>
      </c>
      <c r="YA299" s="57"/>
      <c r="YB299" s="57" t="s">
        <v>351</v>
      </c>
      <c r="YC299" s="57" t="s">
        <v>351</v>
      </c>
      <c r="YD299" s="57" t="s">
        <v>351</v>
      </c>
      <c r="YE299" s="57"/>
      <c r="YF299" s="57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>
        <f t="shared" si="993"/>
        <v>6</v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>
        <f t="shared" si="1019"/>
        <v>13</v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57"/>
      <c r="XH300" s="57"/>
      <c r="XI300" s="57"/>
      <c r="XJ300" s="57"/>
      <c r="XK300" s="57"/>
      <c r="XL300" s="57"/>
      <c r="XM300" s="57"/>
      <c r="XN300" s="57"/>
      <c r="XO300" s="57"/>
      <c r="XP300" s="57"/>
      <c r="XQ300" s="38"/>
      <c r="XR300" s="38"/>
      <c r="XS300" s="38"/>
      <c r="XT300" s="38"/>
      <c r="XU300" s="38"/>
      <c r="XV300" s="38"/>
      <c r="XW300" s="61"/>
      <c r="XX300" s="57" t="s">
        <v>351</v>
      </c>
      <c r="XY300" s="57" t="s">
        <v>351</v>
      </c>
      <c r="XZ300" s="57" t="s">
        <v>351</v>
      </c>
      <c r="YA300" s="57"/>
      <c r="YB300" s="57"/>
      <c r="YC300" s="57"/>
      <c r="YD300" s="57"/>
      <c r="YE300" s="57"/>
      <c r="YF300" s="57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>
        <f t="shared" si="993"/>
        <v>3</v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>
        <f t="shared" si="1019"/>
        <v>3</v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57" t="s">
        <v>351</v>
      </c>
      <c r="XH301" s="57" t="s">
        <v>351</v>
      </c>
      <c r="XI301" s="57" t="s">
        <v>351</v>
      </c>
      <c r="XJ301" s="57"/>
      <c r="XK301" s="57"/>
      <c r="XL301" s="57" t="s">
        <v>351</v>
      </c>
      <c r="XM301" s="57" t="s">
        <v>351</v>
      </c>
      <c r="XN301" s="57"/>
      <c r="XO301" s="57" t="s">
        <v>351</v>
      </c>
      <c r="XP301" s="57" t="s">
        <v>351</v>
      </c>
      <c r="XQ301" s="38"/>
      <c r="XR301" s="38"/>
      <c r="XS301" s="38"/>
      <c r="XT301" s="38"/>
      <c r="XU301" s="38"/>
      <c r="XV301" s="38"/>
      <c r="XW301" s="61"/>
      <c r="XX301" s="57" t="s">
        <v>351</v>
      </c>
      <c r="XY301" s="57" t="s">
        <v>351</v>
      </c>
      <c r="XZ301" s="57" t="s">
        <v>351</v>
      </c>
      <c r="YA301" s="57"/>
      <c r="YB301" s="57" t="s">
        <v>351</v>
      </c>
      <c r="YC301" s="57" t="s">
        <v>351</v>
      </c>
      <c r="YD301" s="57" t="s">
        <v>351</v>
      </c>
      <c r="YE301" s="57" t="s">
        <v>351</v>
      </c>
      <c r="YF301" s="57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>
        <f t="shared" si="993"/>
        <v>7</v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>
        <f t="shared" si="1019"/>
        <v>14</v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57"/>
      <c r="XH302" s="57"/>
      <c r="XI302" s="57"/>
      <c r="XJ302" s="57"/>
      <c r="XK302" s="57"/>
      <c r="XL302" s="57"/>
      <c r="XM302" s="57"/>
      <c r="XN302" s="57"/>
      <c r="XO302" s="57"/>
      <c r="XP302" s="57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57" t="s">
        <v>351</v>
      </c>
      <c r="XH303" s="57" t="s">
        <v>351</v>
      </c>
      <c r="XI303" s="57"/>
      <c r="XJ303" s="57"/>
      <c r="XK303" s="57"/>
      <c r="XL303" s="57"/>
      <c r="XM303" s="57"/>
      <c r="XN303" s="57"/>
      <c r="XO303" s="57"/>
      <c r="XP303" s="57"/>
      <c r="XQ303" s="38"/>
      <c r="XR303" s="38"/>
      <c r="XS303" s="38"/>
      <c r="XT303" s="38"/>
      <c r="XU303" s="38"/>
      <c r="XV303" s="38"/>
      <c r="XW303" s="61"/>
      <c r="XX303" s="57"/>
      <c r="XY303" s="57"/>
      <c r="XZ303" s="57" t="s">
        <v>351</v>
      </c>
      <c r="YA303" s="57"/>
      <c r="YB303" s="57" t="s">
        <v>351</v>
      </c>
      <c r="YC303" s="57"/>
      <c r="YD303" s="57" t="s">
        <v>351</v>
      </c>
      <c r="YE303" s="57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>
        <f t="shared" si="993"/>
        <v>3</v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>
        <f t="shared" si="1019"/>
        <v>5</v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57" t="s">
        <v>351</v>
      </c>
      <c r="XH304" s="57"/>
      <c r="XI304" s="57"/>
      <c r="XJ304" s="57"/>
      <c r="XK304" s="57"/>
      <c r="XL304" s="57"/>
      <c r="XM304" s="57"/>
      <c r="XN304" s="57"/>
      <c r="XO304" s="57"/>
      <c r="XP304" s="57"/>
      <c r="XQ304" s="38"/>
      <c r="XR304" s="38"/>
      <c r="XS304" s="38"/>
      <c r="XT304" s="38"/>
      <c r="XU304" s="38"/>
      <c r="XV304" s="38"/>
      <c r="XW304" s="61"/>
      <c r="XX304" s="57"/>
      <c r="XY304" s="57"/>
      <c r="XZ304" s="57"/>
      <c r="YA304" s="57"/>
      <c r="YB304" s="57"/>
      <c r="YC304" s="57"/>
      <c r="YD304" s="57"/>
      <c r="YE304" s="57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7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 t="str">
        <f t="shared" si="993"/>
        <v/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>
        <f t="shared" si="1019"/>
        <v>1</v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57"/>
      <c r="XH305" s="57"/>
      <c r="XI305" s="57"/>
      <c r="XJ305" s="57"/>
      <c r="XK305" s="57"/>
      <c r="XL305" s="57"/>
      <c r="XM305" s="57"/>
      <c r="XN305" s="57"/>
      <c r="XO305" s="57"/>
      <c r="XP305" s="57"/>
      <c r="XQ305" s="38"/>
      <c r="XR305" s="38"/>
      <c r="XS305" s="38"/>
      <c r="XT305" s="38"/>
      <c r="XU305" s="38"/>
      <c r="XV305" s="38"/>
      <c r="XW305" s="61"/>
      <c r="XX305" s="57"/>
      <c r="XY305" s="57"/>
      <c r="XZ305" s="57"/>
      <c r="YA305" s="57"/>
      <c r="YB305" s="57"/>
      <c r="YC305" s="57"/>
      <c r="YD305" s="57"/>
      <c r="YE305" s="57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57"/>
      <c r="XH306" s="57"/>
      <c r="XI306" s="57"/>
      <c r="XJ306" s="57"/>
      <c r="XK306" s="57"/>
      <c r="XL306" s="57"/>
      <c r="XM306" s="57"/>
      <c r="XN306" s="57"/>
      <c r="XO306" s="57"/>
      <c r="XP306" s="57"/>
      <c r="XQ306" s="38"/>
      <c r="XR306" s="38"/>
      <c r="XS306" s="38"/>
      <c r="XT306" s="38"/>
      <c r="XU306" s="38"/>
      <c r="XV306" s="38"/>
      <c r="XW306" s="61"/>
      <c r="XX306" s="57"/>
      <c r="XY306" s="57"/>
      <c r="XZ306" s="57"/>
      <c r="YA306" s="57"/>
      <c r="YB306" s="57"/>
      <c r="YC306" s="57"/>
      <c r="YD306" s="57"/>
      <c r="YE306" s="57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57" t="s">
        <v>351</v>
      </c>
      <c r="XH307" s="57" t="s">
        <v>351</v>
      </c>
      <c r="XI307" s="57" t="s">
        <v>351</v>
      </c>
      <c r="XJ307" s="57"/>
      <c r="XK307" s="57"/>
      <c r="XL307" s="57" t="s">
        <v>351</v>
      </c>
      <c r="XM307" s="57"/>
      <c r="XN307" s="57"/>
      <c r="XO307" s="57"/>
      <c r="XP307" s="57"/>
      <c r="XQ307" s="38"/>
      <c r="XR307" s="38"/>
      <c r="XS307" s="38"/>
      <c r="XT307" s="38"/>
      <c r="XU307" s="38"/>
      <c r="XV307" s="38"/>
      <c r="XW307" s="61"/>
      <c r="XX307" s="57"/>
      <c r="XY307" s="57"/>
      <c r="XZ307" s="57" t="s">
        <v>351</v>
      </c>
      <c r="YA307" s="57"/>
      <c r="YB307" s="57" t="s">
        <v>351</v>
      </c>
      <c r="YC307" s="57" t="s">
        <v>351</v>
      </c>
      <c r="YD307" s="57" t="s">
        <v>351</v>
      </c>
      <c r="YE307" s="57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>
        <f t="shared" si="993"/>
        <v>4</v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>
        <f t="shared" si="1019"/>
        <v>8</v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57" t="s">
        <v>351</v>
      </c>
      <c r="XH308" s="57"/>
      <c r="XI308" s="57"/>
      <c r="XJ308" s="57"/>
      <c r="XK308" s="57"/>
      <c r="XL308" s="57" t="s">
        <v>351</v>
      </c>
      <c r="XM308" s="57" t="s">
        <v>351</v>
      </c>
      <c r="XN308" s="57"/>
      <c r="XO308" s="57" t="s">
        <v>351</v>
      </c>
      <c r="XP308" s="57" t="s">
        <v>351</v>
      </c>
      <c r="XQ308" s="38"/>
      <c r="XR308" s="38"/>
      <c r="XS308" s="38"/>
      <c r="XT308" s="38"/>
      <c r="XU308" s="38"/>
      <c r="XV308" s="38"/>
      <c r="XW308" s="61"/>
      <c r="XX308" s="57"/>
      <c r="XY308" s="57"/>
      <c r="XZ308" s="57"/>
      <c r="YA308" s="57"/>
      <c r="YB308" s="57" t="s">
        <v>351</v>
      </c>
      <c r="YC308" s="57"/>
      <c r="YD308" s="57"/>
      <c r="YE308" s="57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37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>
        <f t="shared" si="993"/>
        <v>1</v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>
        <f t="shared" si="1019"/>
        <v>6</v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61"/>
      <c r="XX309" s="57"/>
      <c r="XY309" s="57" t="s">
        <v>351</v>
      </c>
      <c r="XZ309" s="57" t="s">
        <v>351</v>
      </c>
      <c r="YA309" s="57"/>
      <c r="YB309" s="57" t="s">
        <v>351</v>
      </c>
      <c r="YC309" s="57" t="s">
        <v>351</v>
      </c>
      <c r="YD309" s="57" t="s">
        <v>351</v>
      </c>
      <c r="YE309" s="57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>
        <f t="shared" si="993"/>
        <v>5</v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>
        <f t="shared" si="1019"/>
        <v>5</v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61"/>
      <c r="XX310" s="57"/>
      <c r="XY310" s="57"/>
      <c r="XZ310" s="57"/>
      <c r="YA310" s="57"/>
      <c r="YB310" s="57" t="s">
        <v>351</v>
      </c>
      <c r="YC310" s="57" t="s">
        <v>351</v>
      </c>
      <c r="YD310" s="57" t="s">
        <v>351</v>
      </c>
      <c r="YE310" s="57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>
        <f t="shared" si="993"/>
        <v>3</v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>
        <f t="shared" si="1019"/>
        <v>3</v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61"/>
      <c r="XX311" s="57"/>
      <c r="XY311" s="57"/>
      <c r="XZ311" s="57"/>
      <c r="YA311" s="57"/>
      <c r="YB311" s="57"/>
      <c r="YC311" s="57"/>
      <c r="YD311" s="57"/>
      <c r="YE311" s="57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 t="str">
        <f t="shared" si="993"/>
        <v/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61"/>
      <c r="XX312" s="57"/>
      <c r="XY312" s="57"/>
      <c r="XZ312" s="57"/>
      <c r="YA312" s="57"/>
      <c r="YB312" s="57"/>
      <c r="YC312" s="57"/>
      <c r="YD312" s="57"/>
      <c r="YE312" s="57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47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10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61"/>
      <c r="XX316" s="57"/>
      <c r="XY316" s="57"/>
      <c r="XZ316" s="57"/>
      <c r="YA316" s="57"/>
      <c r="YB316" s="57"/>
      <c r="YC316" s="57"/>
      <c r="YD316" s="57"/>
      <c r="YE316" s="57"/>
      <c r="YF316" s="57"/>
      <c r="YG316" s="57"/>
      <c r="YH316" s="57"/>
      <c r="YI316" s="57"/>
      <c r="YJ316" s="57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10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57" t="s">
        <v>352</v>
      </c>
      <c r="XX317" s="57" t="s">
        <v>352</v>
      </c>
      <c r="XY317" s="57"/>
      <c r="XZ317" s="57"/>
      <c r="YA317" s="57"/>
      <c r="YB317" s="57"/>
      <c r="YC317" s="57"/>
      <c r="YD317" s="57"/>
      <c r="YE317" s="57"/>
      <c r="YF317" s="57"/>
      <c r="YG317" s="57"/>
      <c r="YH317" s="57"/>
      <c r="YI317" s="57"/>
      <c r="YJ317" s="57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>
        <f t="shared" si="1027"/>
        <v>2</v>
      </c>
      <c r="AGL317" s="85" t="str">
        <f t="shared" si="1028"/>
        <v/>
      </c>
      <c r="AGN317" s="5">
        <f>IF(LEN(B317)&gt;7,AGN315,"")</f>
        <v>10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>
        <f t="shared" si="1036"/>
        <v>2</v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0" t="s">
        <v>351</v>
      </c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61"/>
      <c r="XX318" s="57"/>
      <c r="XY318" s="57"/>
      <c r="XZ318" s="57"/>
      <c r="YA318" s="57"/>
      <c r="YB318" s="57"/>
      <c r="YC318" s="57"/>
      <c r="YD318" s="57"/>
      <c r="YE318" s="57"/>
      <c r="YF318" s="57"/>
      <c r="YG318" s="57"/>
      <c r="YH318" s="57"/>
      <c r="YI318" s="57" t="s">
        <v>351</v>
      </c>
      <c r="YJ318" s="57" t="s">
        <v>351</v>
      </c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26"/>
        <v/>
      </c>
      <c r="AGK318" s="85" t="str">
        <f t="shared" si="1027"/>
        <v/>
      </c>
      <c r="AGL318" s="85">
        <f t="shared" si="1028"/>
        <v>2</v>
      </c>
      <c r="AGN318" s="5">
        <f>IF(LEN(B318)&gt;7,AGN315,"")</f>
        <v>10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>
        <f t="shared" si="1054"/>
        <v>3</v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0</v>
      </c>
      <c r="AGK321" s="5">
        <f t="shared" si="1060"/>
        <v>2</v>
      </c>
      <c r="AGL321" s="5">
        <f t="shared" si="1060"/>
        <v>2</v>
      </c>
      <c r="AGN321" s="5">
        <f>SUMIF(AGN316:AGN320,"&lt;&gt;""")</f>
        <v>30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10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64"/>
      <c r="XD323" s="64"/>
      <c r="XE323" s="64"/>
      <c r="XF323" s="64"/>
      <c r="XG323" s="64"/>
      <c r="XH323" s="77"/>
      <c r="XI323" s="64"/>
      <c r="XJ323" s="64"/>
      <c r="XK323" s="66"/>
      <c r="XL323" s="64"/>
      <c r="XM323" s="64"/>
      <c r="XN323" s="64"/>
      <c r="XO323" s="64"/>
      <c r="XP323" s="64"/>
      <c r="XQ323" s="64"/>
      <c r="XR323" s="67"/>
      <c r="XS323" s="68"/>
      <c r="XT323" s="68"/>
      <c r="XU323" s="38"/>
      <c r="XV323" s="38"/>
      <c r="XW323" s="64"/>
      <c r="XX323" s="64"/>
      <c r="XY323" s="64"/>
      <c r="XZ323" s="64"/>
      <c r="YA323" s="64"/>
      <c r="YB323" s="77"/>
      <c r="YC323" s="64"/>
      <c r="YD323" s="64"/>
      <c r="YE323" s="66"/>
      <c r="YF323" s="64"/>
      <c r="YG323" s="64"/>
      <c r="YH323" s="64"/>
      <c r="YI323" s="64"/>
      <c r="YJ323" s="64"/>
      <c r="YK323" s="64"/>
      <c r="YL323" s="67"/>
      <c r="YM323" s="68"/>
      <c r="YN323" s="6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10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64"/>
      <c r="XD324" s="86" t="s">
        <v>351</v>
      </c>
      <c r="XE324" s="86" t="s">
        <v>351</v>
      </c>
      <c r="XF324" s="86"/>
      <c r="XG324" s="57" t="s">
        <v>351</v>
      </c>
      <c r="XH324" s="57" t="s">
        <v>351</v>
      </c>
      <c r="XI324" s="66"/>
      <c r="XJ324" s="64"/>
      <c r="XK324" s="70"/>
      <c r="XL324" s="64"/>
      <c r="XM324" s="64"/>
      <c r="XN324" s="64"/>
      <c r="XO324" s="64"/>
      <c r="XP324" s="86" t="s">
        <v>351</v>
      </c>
      <c r="XQ324" s="86" t="s">
        <v>351</v>
      </c>
      <c r="XR324" s="88"/>
      <c r="XS324" s="89"/>
      <c r="XT324" s="89" t="s">
        <v>351</v>
      </c>
      <c r="XU324" s="38"/>
      <c r="XV324" s="38"/>
      <c r="XW324" s="64"/>
      <c r="XX324" s="86"/>
      <c r="XY324" s="86"/>
      <c r="XZ324" s="86"/>
      <c r="YA324" s="57"/>
      <c r="YB324" s="90" t="s">
        <v>351</v>
      </c>
      <c r="YC324" s="86"/>
      <c r="YD324" s="86"/>
      <c r="YE324" s="86"/>
      <c r="YF324" s="86"/>
      <c r="YG324" s="86"/>
      <c r="YH324" s="86"/>
      <c r="YI324" s="86"/>
      <c r="YJ324" s="86" t="s">
        <v>351</v>
      </c>
      <c r="YK324" s="86" t="s">
        <v>351</v>
      </c>
      <c r="YL324" s="88"/>
      <c r="YM324" s="89"/>
      <c r="YN324" s="89" t="s">
        <v>351</v>
      </c>
      <c r="YO324" s="38"/>
      <c r="YP324" s="38"/>
      <c r="YQ324" s="37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8"/>
      <c r="ZH324" s="38"/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>
        <f t="shared" si="1063"/>
        <v>4</v>
      </c>
      <c r="AGN324" s="5">
        <f>IF(LEN(B324)&gt;7,AGN322,"")</f>
        <v>10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12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64"/>
      <c r="XD325" s="86" t="s">
        <v>351</v>
      </c>
      <c r="XE325" s="86" t="s">
        <v>351</v>
      </c>
      <c r="XF325" s="86"/>
      <c r="XG325" s="57" t="s">
        <v>351</v>
      </c>
      <c r="XH325" s="90" t="s">
        <v>351</v>
      </c>
      <c r="XI325" s="66"/>
      <c r="XJ325" s="64"/>
      <c r="XK325" s="70"/>
      <c r="XL325" s="64" t="s">
        <v>351</v>
      </c>
      <c r="XM325" s="64"/>
      <c r="XN325" s="64"/>
      <c r="XO325" s="64"/>
      <c r="XP325" s="86" t="s">
        <v>351</v>
      </c>
      <c r="XQ325" s="86" t="s">
        <v>351</v>
      </c>
      <c r="XR325" s="88"/>
      <c r="XS325" s="89"/>
      <c r="XT325" s="89" t="s">
        <v>351</v>
      </c>
      <c r="XU325" s="38"/>
      <c r="XV325" s="38"/>
      <c r="XW325" s="64"/>
      <c r="XX325" s="86" t="s">
        <v>351</v>
      </c>
      <c r="XY325" s="86" t="s">
        <v>351</v>
      </c>
      <c r="XZ325" s="86"/>
      <c r="YA325" s="57" t="s">
        <v>351</v>
      </c>
      <c r="YB325" s="90" t="s">
        <v>351</v>
      </c>
      <c r="YC325" s="86"/>
      <c r="YD325" s="86"/>
      <c r="YE325" s="86"/>
      <c r="YF325" s="86" t="s">
        <v>351</v>
      </c>
      <c r="YG325" s="86"/>
      <c r="YH325" s="86"/>
      <c r="YI325" s="86"/>
      <c r="YJ325" s="86" t="s">
        <v>351</v>
      </c>
      <c r="YK325" s="86" t="s">
        <v>351</v>
      </c>
      <c r="YL325" s="88"/>
      <c r="YM325" s="89"/>
      <c r="YN325" s="89" t="s">
        <v>351</v>
      </c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>
        <f t="shared" si="1063"/>
        <v>8</v>
      </c>
      <c r="AGN325" s="5">
        <f>IF(LEN(B325)&gt;7,AGN322,"")</f>
        <v>10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17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64"/>
      <c r="XD326" s="64"/>
      <c r="XE326" s="64"/>
      <c r="XF326" s="64"/>
      <c r="XG326" s="69"/>
      <c r="XH326" s="78"/>
      <c r="XI326" s="64"/>
      <c r="XJ326" s="64"/>
      <c r="XK326" s="64"/>
      <c r="XL326" s="64"/>
      <c r="XM326" s="66"/>
      <c r="XN326" s="64"/>
      <c r="XO326" s="64"/>
      <c r="XP326" s="86"/>
      <c r="XQ326" s="86"/>
      <c r="XR326" s="88"/>
      <c r="XS326" s="92"/>
      <c r="XT326" s="92"/>
      <c r="XU326" s="38"/>
      <c r="XV326" s="38"/>
      <c r="XW326" s="64"/>
      <c r="XX326" s="64"/>
      <c r="XY326" s="64"/>
      <c r="XZ326" s="64"/>
      <c r="YA326" s="69"/>
      <c r="YB326" s="78"/>
      <c r="YC326" s="64"/>
      <c r="YD326" s="64"/>
      <c r="YE326" s="64"/>
      <c r="YF326" s="64"/>
      <c r="YG326" s="66"/>
      <c r="YH326" s="64"/>
      <c r="YI326" s="64"/>
      <c r="YJ326" s="64"/>
      <c r="YK326" s="64"/>
      <c r="YL326" s="67"/>
      <c r="YM326" s="72"/>
      <c r="YN326" s="72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10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64"/>
      <c r="XD327" s="64"/>
      <c r="XE327" s="64"/>
      <c r="XF327" s="64"/>
      <c r="XG327" s="69"/>
      <c r="XH327" s="71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8"/>
      <c r="XT327" s="6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 t="str">
        <f t="shared" si="1063"/>
        <v/>
      </c>
      <c r="AGN327" s="5">
        <f>IF(LEN(B327)&gt;7,AGN322,"")</f>
        <v>10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 t="str">
        <f t="shared" si="1089"/>
        <v/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8"/>
      <c r="ZH328" s="3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12</v>
      </c>
      <c r="AGN330" s="5">
        <f>SUMIF(AGN323:AGN329,"&lt;&gt;""")</f>
        <v>50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61"/>
      <c r="XD332" s="57"/>
      <c r="XE332" s="57"/>
      <c r="XF332" s="57"/>
      <c r="XG332" s="57"/>
      <c r="XH332" s="57" t="s">
        <v>351</v>
      </c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38"/>
      <c r="XU332" s="38"/>
      <c r="XV332" s="38"/>
      <c r="XW332" s="61"/>
      <c r="XX332" s="57"/>
      <c r="XY332" s="57"/>
      <c r="XZ332" s="57"/>
      <c r="YA332" s="57"/>
      <c r="YB332" s="57" t="s">
        <v>351</v>
      </c>
      <c r="YC332" s="57"/>
      <c r="YD332" s="57"/>
      <c r="YE332" s="57"/>
      <c r="YF332" s="57"/>
      <c r="YG332" s="57"/>
      <c r="YH332" s="57"/>
      <c r="YI332" s="57"/>
      <c r="YJ332" s="57"/>
      <c r="YK332" s="57" t="s">
        <v>351</v>
      </c>
      <c r="YL332" s="57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>
        <f t="shared" ref="AGL332:AGL342" si="1098">IF(COUNTIFS($C$7:$AGI$7,"="&amp;$AGP$5,$C332:$AGI332,"н")=0,"",COUNTIFS($C$7:$AGI$7,"="&amp;$AGP$5,$C332:$AGI332,"н"))</f>
        <v>2</v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>
        <f>IF(COUNTIFS($C$6:$AGI$6,4,$C332:$AGI332,"н")=0,"",COUNTIFS($C$6:$AGI$6,4,$C332:$AGI332,"н"))</f>
        <v>3</v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61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38"/>
      <c r="XU333" s="38"/>
      <c r="XV333" s="38"/>
      <c r="XW333" s="61"/>
      <c r="XX333" s="57"/>
      <c r="XY333" s="57"/>
      <c r="XZ333" s="57"/>
      <c r="YA333" s="57"/>
      <c r="YB333" s="57"/>
      <c r="YC333" s="57"/>
      <c r="YD333" s="57"/>
      <c r="YE333" s="57"/>
      <c r="YF333" s="57"/>
      <c r="YG333" s="57"/>
      <c r="YH333" s="57"/>
      <c r="YI333" s="57"/>
      <c r="YJ333" s="57"/>
      <c r="YK333" s="57"/>
      <c r="YL333" s="57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 t="str">
        <f t="shared" si="1098"/>
        <v/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1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61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38"/>
      <c r="XU334" s="38"/>
      <c r="XV334" s="38"/>
      <c r="XW334" s="61"/>
      <c r="XX334" s="57"/>
      <c r="XY334" s="57"/>
      <c r="XZ334" s="57"/>
      <c r="YA334" s="57"/>
      <c r="YB334" s="57"/>
      <c r="YC334" s="57"/>
      <c r="YD334" s="57"/>
      <c r="YE334" s="57"/>
      <c r="YF334" s="57"/>
      <c r="YG334" s="57"/>
      <c r="YH334" s="57"/>
      <c r="YI334" s="57"/>
      <c r="YJ334" s="57"/>
      <c r="YK334" s="57"/>
      <c r="YL334" s="57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 t="str">
        <f t="shared" si="1098"/>
        <v/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61"/>
      <c r="XD335" s="57"/>
      <c r="XE335" s="57"/>
      <c r="XF335" s="57"/>
      <c r="XG335" s="57"/>
      <c r="XH335" s="57"/>
      <c r="XI335" s="57"/>
      <c r="XJ335" s="57"/>
      <c r="XK335" s="57"/>
      <c r="XL335" s="57" t="s">
        <v>351</v>
      </c>
      <c r="XM335" s="57"/>
      <c r="XN335" s="57"/>
      <c r="XO335" s="57"/>
      <c r="XP335" s="57"/>
      <c r="XQ335" s="57"/>
      <c r="XR335" s="57"/>
      <c r="XS335" s="57"/>
      <c r="XT335" s="38"/>
      <c r="XU335" s="38"/>
      <c r="XV335" s="38"/>
      <c r="XW335" s="61"/>
      <c r="XX335" s="57"/>
      <c r="XY335" s="57"/>
      <c r="XZ335" s="57"/>
      <c r="YA335" s="57"/>
      <c r="YB335" s="57"/>
      <c r="YC335" s="57"/>
      <c r="YD335" s="57"/>
      <c r="YE335" s="57"/>
      <c r="YF335" s="57"/>
      <c r="YG335" s="57"/>
      <c r="YH335" s="57"/>
      <c r="YI335" s="57"/>
      <c r="YJ335" s="57"/>
      <c r="YK335" s="57"/>
      <c r="YL335" s="57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 t="str">
        <f t="shared" si="1098"/>
        <v/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>
        <f t="shared" si="1124"/>
        <v>1</v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61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 t="s">
        <v>351</v>
      </c>
      <c r="XT336" s="38"/>
      <c r="XU336" s="38"/>
      <c r="XV336" s="38"/>
      <c r="XW336" s="61"/>
      <c r="XX336" s="57"/>
      <c r="XY336" s="57"/>
      <c r="XZ336" s="57"/>
      <c r="YA336" s="57"/>
      <c r="YB336" s="57"/>
      <c r="YC336" s="57"/>
      <c r="YD336" s="57"/>
      <c r="YE336" s="57"/>
      <c r="YF336" s="57"/>
      <c r="YG336" s="57"/>
      <c r="YH336" s="57"/>
      <c r="YI336" s="57"/>
      <c r="YJ336" s="57" t="s">
        <v>351</v>
      </c>
      <c r="YK336" s="57" t="s">
        <v>351</v>
      </c>
      <c r="YL336" s="57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>
        <f t="shared" si="1098"/>
        <v>2</v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4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61"/>
      <c r="XD337" s="57"/>
      <c r="XE337" s="57"/>
      <c r="XF337" s="57"/>
      <c r="XG337" s="57"/>
      <c r="XH337" s="57"/>
      <c r="XI337" s="57"/>
      <c r="XJ337" s="57"/>
      <c r="XK337" s="57"/>
      <c r="XL337" s="57"/>
      <c r="XM337" s="57"/>
      <c r="XN337" s="57"/>
      <c r="XO337" s="57"/>
      <c r="XP337" s="57"/>
      <c r="XQ337" s="57"/>
      <c r="XR337" s="57"/>
      <c r="XS337" s="57"/>
      <c r="XT337" s="38"/>
      <c r="XU337" s="38"/>
      <c r="XV337" s="38"/>
      <c r="XW337" s="61"/>
      <c r="XX337" s="57"/>
      <c r="XY337" s="57"/>
      <c r="XZ337" s="57"/>
      <c r="YA337" s="57"/>
      <c r="YB337" s="57"/>
      <c r="YC337" s="57"/>
      <c r="YD337" s="57"/>
      <c r="YE337" s="57"/>
      <c r="YF337" s="57"/>
      <c r="YG337" s="57"/>
      <c r="YH337" s="57"/>
      <c r="YI337" s="57"/>
      <c r="YJ337" s="57"/>
      <c r="YK337" s="57"/>
      <c r="YL337" s="57"/>
      <c r="YM337" s="38"/>
      <c r="YN337" s="38"/>
      <c r="YO337" s="38"/>
      <c r="YP337" s="38"/>
      <c r="YQ337" s="37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61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38"/>
      <c r="XU338" s="38"/>
      <c r="XV338" s="38"/>
      <c r="XW338" s="61"/>
      <c r="XX338" s="57"/>
      <c r="XY338" s="57"/>
      <c r="XZ338" s="57"/>
      <c r="YA338" s="57"/>
      <c r="YB338" s="57"/>
      <c r="YC338" s="57"/>
      <c r="YD338" s="57"/>
      <c r="YE338" s="57"/>
      <c r="YF338" s="57"/>
      <c r="YG338" s="57"/>
      <c r="YH338" s="57"/>
      <c r="YI338" s="57"/>
      <c r="YJ338" s="57"/>
      <c r="YK338" s="57"/>
      <c r="YL338" s="57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 t="str">
        <f t="shared" si="1098"/>
        <v/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61"/>
      <c r="XD339" s="57"/>
      <c r="XE339" s="57"/>
      <c r="XF339" s="57"/>
      <c r="XG339" s="57"/>
      <c r="XH339" s="57" t="s">
        <v>351</v>
      </c>
      <c r="XI339" s="57"/>
      <c r="XJ339" s="57"/>
      <c r="XK339" s="57"/>
      <c r="XL339" s="57" t="s">
        <v>351</v>
      </c>
      <c r="XM339" s="57" t="s">
        <v>351</v>
      </c>
      <c r="XN339" s="57"/>
      <c r="XO339" s="57"/>
      <c r="XP339" s="57" t="s">
        <v>351</v>
      </c>
      <c r="XQ339" s="57" t="s">
        <v>351</v>
      </c>
      <c r="XR339" s="57"/>
      <c r="XS339" s="57" t="s">
        <v>351</v>
      </c>
      <c r="XT339" s="38"/>
      <c r="XU339" s="38"/>
      <c r="XV339" s="38"/>
      <c r="XW339" s="61"/>
      <c r="XX339" s="57"/>
      <c r="XY339" s="57"/>
      <c r="XZ339" s="57"/>
      <c r="YA339" s="57"/>
      <c r="YB339" s="57" t="s">
        <v>351</v>
      </c>
      <c r="YC339" s="57"/>
      <c r="YD339" s="57"/>
      <c r="YE339" s="57"/>
      <c r="YF339" s="57" t="s">
        <v>351</v>
      </c>
      <c r="YG339" s="57" t="s">
        <v>351</v>
      </c>
      <c r="YH339" s="57"/>
      <c r="YI339" s="57"/>
      <c r="YJ339" s="57" t="s">
        <v>351</v>
      </c>
      <c r="YK339" s="57" t="s">
        <v>351</v>
      </c>
      <c r="YL339" s="57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>
        <f t="shared" si="1098"/>
        <v>5</v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12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61"/>
      <c r="XD340" s="57"/>
      <c r="XE340" s="57"/>
      <c r="XF340" s="57"/>
      <c r="XG340" s="57"/>
      <c r="XH340" s="57" t="s">
        <v>351</v>
      </c>
      <c r="XI340" s="57"/>
      <c r="XJ340" s="57"/>
      <c r="XK340" s="57"/>
      <c r="XL340" s="57" t="s">
        <v>351</v>
      </c>
      <c r="XM340" s="57" t="s">
        <v>351</v>
      </c>
      <c r="XN340" s="57"/>
      <c r="XO340" s="57"/>
      <c r="XP340" s="57" t="s">
        <v>351</v>
      </c>
      <c r="XQ340" s="57" t="s">
        <v>351</v>
      </c>
      <c r="XR340" s="57"/>
      <c r="XS340" s="57" t="s">
        <v>351</v>
      </c>
      <c r="XT340" s="38"/>
      <c r="XU340" s="38"/>
      <c r="XV340" s="38"/>
      <c r="XW340" s="61"/>
      <c r="XX340" s="57"/>
      <c r="XY340" s="57"/>
      <c r="XZ340" s="57"/>
      <c r="YA340" s="57"/>
      <c r="YB340" s="57" t="s">
        <v>351</v>
      </c>
      <c r="YC340" s="57"/>
      <c r="YD340" s="57"/>
      <c r="YE340" s="57"/>
      <c r="YF340" s="57" t="s">
        <v>351</v>
      </c>
      <c r="YG340" s="57" t="s">
        <v>351</v>
      </c>
      <c r="YH340" s="57"/>
      <c r="YI340" s="57"/>
      <c r="YJ340" s="57" t="s">
        <v>351</v>
      </c>
      <c r="YK340" s="57" t="s">
        <v>351</v>
      </c>
      <c r="YL340" s="57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>
        <f t="shared" si="1098"/>
        <v>5</v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12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14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 t="s">
        <v>351</v>
      </c>
      <c r="XF345" s="38"/>
      <c r="XG345" s="38"/>
      <c r="XH345" s="38" t="s">
        <v>351</v>
      </c>
      <c r="XI345" s="38" t="s">
        <v>351</v>
      </c>
      <c r="XJ345" s="38"/>
      <c r="XK345" s="38"/>
      <c r="XL345" s="38"/>
      <c r="XM345" s="38"/>
      <c r="XN345" s="38"/>
      <c r="XO345" s="38" t="s">
        <v>351</v>
      </c>
      <c r="XP345" s="38" t="s">
        <v>351</v>
      </c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 t="s">
        <v>351</v>
      </c>
      <c r="YB345" s="38" t="s">
        <v>351</v>
      </c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>
        <f t="shared" ref="AGL345:AGL356" si="1133">IF(COUNTIFS($C$7:$AGI$7,"="&amp;$AGP$5,$C345:$AGI345,"н")=0,"",COUNTIFS($C$7:$AGI$7,"="&amp;$AGP$5,$C345:$AGI345,"н"))</f>
        <v>2</v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8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 t="s">
        <v>351</v>
      </c>
      <c r="XI346" s="38"/>
      <c r="XJ346" s="38"/>
      <c r="XK346" s="38"/>
      <c r="XL346" s="38" t="s">
        <v>351</v>
      </c>
      <c r="XM346" s="38" t="s">
        <v>351</v>
      </c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 t="s">
        <v>351</v>
      </c>
      <c r="YG346" s="38" t="s">
        <v>351</v>
      </c>
      <c r="YH346" s="38" t="s">
        <v>351</v>
      </c>
      <c r="YI346" s="38"/>
      <c r="YJ346" s="38"/>
      <c r="YK346" s="38"/>
      <c r="YL346" s="38"/>
      <c r="YM346" s="38" t="s">
        <v>351</v>
      </c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>
        <f t="shared" si="1133"/>
        <v>4</v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8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 t="str">
        <f t="shared" ref="AHQ346:AHQ356" si="1161">IF(COUNTIFS($C$6:$AGI$6,5,$C346:$AGI346,"н")=0,"",COUNTIFS($C$6:$AGI$6,5,$C346:$AGI346,"н"))</f>
        <v/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 t="s">
        <v>351</v>
      </c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 t="str">
        <f t="shared" si="1133"/>
        <v/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>
        <f t="shared" si="1159"/>
        <v>1</v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 t="s">
        <v>351</v>
      </c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 t="str">
        <f t="shared" si="1133"/>
        <v/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>
        <f t="shared" si="1159"/>
        <v>1</v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 t="s">
        <v>351</v>
      </c>
      <c r="XF350" s="38"/>
      <c r="XG350" s="38"/>
      <c r="XH350" s="38" t="s">
        <v>351</v>
      </c>
      <c r="XI350" s="38" t="s">
        <v>351</v>
      </c>
      <c r="XJ350" s="38"/>
      <c r="XK350" s="38"/>
      <c r="XL350" s="38" t="s">
        <v>351</v>
      </c>
      <c r="XM350" s="38" t="s">
        <v>351</v>
      </c>
      <c r="XN350" s="38"/>
      <c r="XO350" s="38" t="s">
        <v>351</v>
      </c>
      <c r="XP350" s="38" t="s">
        <v>351</v>
      </c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 t="s">
        <v>351</v>
      </c>
      <c r="YB350" s="38" t="s">
        <v>351</v>
      </c>
      <c r="YC350" s="38"/>
      <c r="YD350" s="38"/>
      <c r="YE350" s="38"/>
      <c r="YF350" s="38" t="s">
        <v>351</v>
      </c>
      <c r="YG350" s="38"/>
      <c r="YH350" s="38" t="s">
        <v>351</v>
      </c>
      <c r="YI350" s="38"/>
      <c r="YJ350" s="38"/>
      <c r="YK350" s="38"/>
      <c r="YL350" s="38"/>
      <c r="YM350" s="38" t="s">
        <v>351</v>
      </c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>
        <f t="shared" si="1133"/>
        <v>5</v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13</v>
      </c>
      <c r="AHO350" s="36" t="str">
        <f t="shared" si="1160"/>
        <v/>
      </c>
      <c r="AHP350" s="36" t="str">
        <f t="shared" si="1142"/>
        <v/>
      </c>
      <c r="AHQ350" s="39" t="str">
        <f t="shared" si="1161"/>
        <v/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 t="s">
        <v>351</v>
      </c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 t="str">
        <f t="shared" si="1133"/>
        <v/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2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 t="s">
        <v>351</v>
      </c>
      <c r="XF352" s="38"/>
      <c r="XG352" s="38"/>
      <c r="XH352" s="38" t="s">
        <v>351</v>
      </c>
      <c r="XI352" s="38" t="s">
        <v>351</v>
      </c>
      <c r="XJ352" s="38"/>
      <c r="XK352" s="38"/>
      <c r="XL352" s="38" t="s">
        <v>351</v>
      </c>
      <c r="XM352" s="38" t="s">
        <v>351</v>
      </c>
      <c r="XN352" s="38"/>
      <c r="XO352" s="38" t="s">
        <v>351</v>
      </c>
      <c r="XP352" s="38" t="s">
        <v>351</v>
      </c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 t="s">
        <v>351</v>
      </c>
      <c r="YB352" s="38" t="s">
        <v>351</v>
      </c>
      <c r="YC352" s="38"/>
      <c r="YD352" s="38"/>
      <c r="YE352" s="38"/>
      <c r="YF352" s="38" t="s">
        <v>351</v>
      </c>
      <c r="YG352" s="38"/>
      <c r="YH352" s="38" t="s">
        <v>351</v>
      </c>
      <c r="YI352" s="38"/>
      <c r="YJ352" s="38"/>
      <c r="YK352" s="38"/>
      <c r="YL352" s="38"/>
      <c r="YM352" s="38" t="s">
        <v>351</v>
      </c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>
        <f t="shared" si="1133"/>
        <v>5</v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15</v>
      </c>
      <c r="AHO352" s="36" t="str">
        <f t="shared" si="1160"/>
        <v/>
      </c>
      <c r="AHP352" s="36" t="str">
        <f t="shared" si="1142"/>
        <v/>
      </c>
      <c r="AHQ352" s="39" t="str">
        <f t="shared" si="1161"/>
        <v/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 t="s">
        <v>351</v>
      </c>
      <c r="XF353" s="38"/>
      <c r="XG353" s="38"/>
      <c r="XH353" s="38" t="s">
        <v>351</v>
      </c>
      <c r="XI353" s="38" t="s">
        <v>351</v>
      </c>
      <c r="XJ353" s="38"/>
      <c r="XK353" s="38"/>
      <c r="XL353" s="38" t="s">
        <v>351</v>
      </c>
      <c r="XM353" s="38" t="s">
        <v>351</v>
      </c>
      <c r="XN353" s="38"/>
      <c r="XO353" s="38" t="s">
        <v>351</v>
      </c>
      <c r="XP353" s="38" t="s">
        <v>351</v>
      </c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 t="s">
        <v>351</v>
      </c>
      <c r="YB353" s="38" t="s">
        <v>351</v>
      </c>
      <c r="YC353" s="38"/>
      <c r="YD353" s="38"/>
      <c r="YE353" s="38"/>
      <c r="YF353" s="38" t="s">
        <v>351</v>
      </c>
      <c r="YG353" s="38"/>
      <c r="YH353" s="38" t="s">
        <v>351</v>
      </c>
      <c r="YI353" s="38"/>
      <c r="YJ353" s="38"/>
      <c r="YK353" s="38"/>
      <c r="YL353" s="38"/>
      <c r="YM353" s="38" t="s">
        <v>351</v>
      </c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>
        <f t="shared" si="1133"/>
        <v>5</v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13</v>
      </c>
      <c r="AHO353" s="36" t="str">
        <f t="shared" si="1160"/>
        <v/>
      </c>
      <c r="AHP353" s="36" t="str">
        <f t="shared" si="1142"/>
        <v/>
      </c>
      <c r="AHQ353" s="39" t="str">
        <f t="shared" si="1161"/>
        <v/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 t="s">
        <v>351</v>
      </c>
      <c r="XF354" s="38"/>
      <c r="XG354" s="38"/>
      <c r="XH354" s="38" t="s">
        <v>351</v>
      </c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 t="str">
        <f t="shared" si="1133"/>
        <v/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>
        <f t="shared" si="1159"/>
        <v>2</v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21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57" t="s">
        <v>351</v>
      </c>
      <c r="XD360" s="57" t="s">
        <v>351</v>
      </c>
      <c r="XE360" s="57"/>
      <c r="XF360" s="57"/>
      <c r="XG360" s="57" t="s">
        <v>351</v>
      </c>
      <c r="XH360" s="57" t="s">
        <v>351</v>
      </c>
      <c r="XI360" s="57"/>
      <c r="XJ360" s="57" t="s">
        <v>351</v>
      </c>
      <c r="XK360" s="57"/>
      <c r="XL360" s="57"/>
      <c r="XM360" s="57"/>
      <c r="XN360" s="57"/>
      <c r="XO360" s="57"/>
      <c r="XP360" s="57"/>
      <c r="XQ360" s="57" t="s">
        <v>351</v>
      </c>
      <c r="XR360" s="57"/>
      <c r="XS360" s="57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 t="str">
        <f t="shared" si="1168"/>
        <v/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57"/>
      <c r="XD361" s="57"/>
      <c r="XE361" s="57"/>
      <c r="XF361" s="57"/>
      <c r="XG361" s="57"/>
      <c r="XH361" s="57"/>
      <c r="XI361" s="57"/>
      <c r="XJ361" s="57"/>
      <c r="XK361" s="57"/>
      <c r="XL361" s="57"/>
      <c r="XM361" s="57"/>
      <c r="XN361" s="57"/>
      <c r="XO361" s="57"/>
      <c r="XP361" s="57"/>
      <c r="XQ361" s="57"/>
      <c r="XR361" s="57"/>
      <c r="XS361" s="57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 t="str">
        <f t="shared" si="1168"/>
        <v/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57" t="s">
        <v>351</v>
      </c>
      <c r="XD362" s="57"/>
      <c r="XE362" s="57"/>
      <c r="XF362" s="57"/>
      <c r="XG362" s="57"/>
      <c r="XH362" s="57"/>
      <c r="XI362" s="57"/>
      <c r="XJ362" s="57"/>
      <c r="XK362" s="57"/>
      <c r="XL362" s="57"/>
      <c r="XM362" s="57"/>
      <c r="XN362" s="57"/>
      <c r="XO362" s="57"/>
      <c r="XP362" s="57"/>
      <c r="XQ362" s="57"/>
      <c r="XR362" s="57"/>
      <c r="XS362" s="57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 t="str">
        <f t="shared" si="1168"/>
        <v/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>
        <f t="shared" si="1194"/>
        <v>1</v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57"/>
      <c r="XD363" s="57"/>
      <c r="XE363" s="57"/>
      <c r="XF363" s="57"/>
      <c r="XG363" s="57"/>
      <c r="XH363" s="57"/>
      <c r="XI363" s="57"/>
      <c r="XJ363" s="57"/>
      <c r="XK363" s="57"/>
      <c r="XL363" s="57"/>
      <c r="XM363" s="57"/>
      <c r="XN363" s="57"/>
      <c r="XO363" s="57"/>
      <c r="XP363" s="57"/>
      <c r="XQ363" s="57"/>
      <c r="XR363" s="57"/>
      <c r="XS363" s="57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57"/>
      <c r="XD364" s="57"/>
      <c r="XE364" s="57"/>
      <c r="XF364" s="57"/>
      <c r="XG364" s="57"/>
      <c r="XH364" s="57"/>
      <c r="XI364" s="57"/>
      <c r="XJ364" s="57"/>
      <c r="XK364" s="57"/>
      <c r="XL364" s="57"/>
      <c r="XM364" s="57"/>
      <c r="XN364" s="57"/>
      <c r="XO364" s="57"/>
      <c r="XP364" s="57"/>
      <c r="XQ364" s="57"/>
      <c r="XR364" s="57"/>
      <c r="XS364" s="57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 t="str">
        <f t="shared" si="1168"/>
        <v/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57"/>
      <c r="XD365" s="57" t="s">
        <v>351</v>
      </c>
      <c r="XE365" s="57"/>
      <c r="XF365" s="57"/>
      <c r="XG365" s="57"/>
      <c r="XH365" s="57"/>
      <c r="XI365" s="57"/>
      <c r="XJ365" s="57"/>
      <c r="XK365" s="57"/>
      <c r="XL365" s="57"/>
      <c r="XM365" s="57"/>
      <c r="XN365" s="57"/>
      <c r="XO365" s="57"/>
      <c r="XP365" s="57"/>
      <c r="XQ365" s="57"/>
      <c r="XR365" s="57"/>
      <c r="XS365" s="57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 t="str">
        <f t="shared" si="1168"/>
        <v/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>
        <f t="shared" si="1194"/>
        <v>1</v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57"/>
      <c r="XD366" s="57"/>
      <c r="XE366" s="57"/>
      <c r="XF366" s="57"/>
      <c r="XG366" s="57"/>
      <c r="XH366" s="57"/>
      <c r="XI366" s="57"/>
      <c r="XJ366" s="57"/>
      <c r="XK366" s="57"/>
      <c r="XL366" s="57"/>
      <c r="XM366" s="57"/>
      <c r="XN366" s="57"/>
      <c r="XO366" s="57"/>
      <c r="XP366" s="57"/>
      <c r="XQ366" s="57"/>
      <c r="XR366" s="57"/>
      <c r="XS366" s="57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57"/>
      <c r="XD367" s="57"/>
      <c r="XE367" s="57"/>
      <c r="XF367" s="57"/>
      <c r="XG367" s="57"/>
      <c r="XH367" s="57"/>
      <c r="XI367" s="57"/>
      <c r="XJ367" s="57"/>
      <c r="XK367" s="57"/>
      <c r="XL367" s="57"/>
      <c r="XM367" s="57"/>
      <c r="XN367" s="57"/>
      <c r="XO367" s="57"/>
      <c r="XP367" s="57"/>
      <c r="XQ367" s="57"/>
      <c r="XR367" s="57"/>
      <c r="XS367" s="57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 t="str">
        <f t="shared" si="1168"/>
        <v/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57"/>
      <c r="XD370" s="57"/>
      <c r="XE370" s="57"/>
      <c r="XF370" s="57"/>
      <c r="XG370" s="57"/>
      <c r="XH370" s="57"/>
      <c r="XI370" s="57"/>
      <c r="XJ370" s="57"/>
      <c r="XK370" s="57"/>
      <c r="XL370" s="57"/>
      <c r="XM370" s="57"/>
      <c r="XN370" s="57"/>
      <c r="XO370" s="57"/>
      <c r="XP370" s="57"/>
      <c r="XQ370" s="57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57" t="s">
        <v>351</v>
      </c>
      <c r="XD371" s="57" t="s">
        <v>351</v>
      </c>
      <c r="XE371" s="57"/>
      <c r="XF371" s="57"/>
      <c r="XG371" s="57" t="s">
        <v>351</v>
      </c>
      <c r="XH371" s="57" t="s">
        <v>351</v>
      </c>
      <c r="XI371" s="57"/>
      <c r="XJ371" s="57" t="s">
        <v>351</v>
      </c>
      <c r="XK371" s="57"/>
      <c r="XL371" s="57"/>
      <c r="XM371" s="57"/>
      <c r="XN371" s="57"/>
      <c r="XO371" s="57"/>
      <c r="XP371" s="57"/>
      <c r="XQ371" s="57" t="s">
        <v>351</v>
      </c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 t="str">
        <f t="shared" si="1168"/>
        <v/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8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57" t="s">
        <v>351</v>
      </c>
      <c r="XD372" s="57"/>
      <c r="XE372" s="57"/>
      <c r="XF372" s="57"/>
      <c r="XG372" s="57"/>
      <c r="XH372" s="57"/>
      <c r="XI372" s="57"/>
      <c r="XJ372" s="57"/>
      <c r="XK372" s="57"/>
      <c r="XL372" s="57"/>
      <c r="XM372" s="57"/>
      <c r="XN372" s="57"/>
      <c r="XO372" s="57"/>
      <c r="XP372" s="57"/>
      <c r="XQ372" s="57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 t="str">
        <f t="shared" si="1168"/>
        <v/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>
        <f t="shared" si="1194"/>
        <v>1</v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57"/>
      <c r="XD373" s="57"/>
      <c r="XE373" s="57"/>
      <c r="XF373" s="57"/>
      <c r="XG373" s="57"/>
      <c r="XH373" s="57"/>
      <c r="XI373" s="57"/>
      <c r="XJ373" s="57"/>
      <c r="XK373" s="57"/>
      <c r="XL373" s="57"/>
      <c r="XM373" s="57"/>
      <c r="XN373" s="57"/>
      <c r="XO373" s="57"/>
      <c r="XP373" s="57"/>
      <c r="XQ373" s="57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 t="str">
        <f t="shared" si="1168"/>
        <v/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57" t="s">
        <v>351</v>
      </c>
      <c r="XD374" s="57" t="s">
        <v>351</v>
      </c>
      <c r="XE374" s="57"/>
      <c r="XF374" s="57"/>
      <c r="XG374" s="57"/>
      <c r="XH374" s="57"/>
      <c r="XI374" s="57"/>
      <c r="XJ374" s="57"/>
      <c r="XK374" s="57"/>
      <c r="XL374" s="57"/>
      <c r="XM374" s="57"/>
      <c r="XN374" s="57"/>
      <c r="XO374" s="57"/>
      <c r="XP374" s="57"/>
      <c r="XQ374" s="57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 t="str">
        <f t="shared" si="1168"/>
        <v/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>
        <f t="shared" si="1194"/>
        <v>2</v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57" t="s">
        <v>351</v>
      </c>
      <c r="XD375" s="57" t="s">
        <v>351</v>
      </c>
      <c r="XE375" s="57"/>
      <c r="XF375" s="57"/>
      <c r="XG375" s="57" t="s">
        <v>351</v>
      </c>
      <c r="XH375" s="57" t="s">
        <v>351</v>
      </c>
      <c r="XI375" s="57"/>
      <c r="XJ375" s="57" t="s">
        <v>351</v>
      </c>
      <c r="XK375" s="57"/>
      <c r="XL375" s="57"/>
      <c r="XM375" s="57"/>
      <c r="XN375" s="57"/>
      <c r="XO375" s="57"/>
      <c r="XP375" s="57"/>
      <c r="XQ375" s="57" t="s">
        <v>351</v>
      </c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 t="str">
        <f t="shared" si="1168"/>
        <v/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8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57"/>
      <c r="XD376" s="57"/>
      <c r="XE376" s="57"/>
      <c r="XF376" s="57"/>
      <c r="XG376" s="57"/>
      <c r="XH376" s="57"/>
      <c r="XI376" s="57"/>
      <c r="XJ376" s="57"/>
      <c r="XK376" s="57"/>
      <c r="XL376" s="57"/>
      <c r="XM376" s="57"/>
      <c r="XN376" s="57"/>
      <c r="XO376" s="57"/>
      <c r="XP376" s="57"/>
      <c r="XQ376" s="57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57" t="s">
        <v>351</v>
      </c>
      <c r="XD377" s="57" t="s">
        <v>351</v>
      </c>
      <c r="XE377" s="57"/>
      <c r="XF377" s="57"/>
      <c r="XG377" s="57" t="s">
        <v>351</v>
      </c>
      <c r="XH377" s="57" t="s">
        <v>351</v>
      </c>
      <c r="XI377" s="57"/>
      <c r="XJ377" s="57" t="s">
        <v>351</v>
      </c>
      <c r="XK377" s="57"/>
      <c r="XL377" s="57"/>
      <c r="XM377" s="57"/>
      <c r="XN377" s="57"/>
      <c r="XO377" s="57"/>
      <c r="XP377" s="57"/>
      <c r="XQ377" s="57" t="s">
        <v>351</v>
      </c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 t="str">
        <f t="shared" si="1168"/>
        <v/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8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0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10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 t="s">
        <v>351</v>
      </c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 t="str">
        <f t="shared" ref="AGL381:AGL395" si="1202">IF(COUNTIFS($C$7:$AGI$7,"="&amp;$AGP$5,$C381:$AGI381,"н")=0,"",COUNTIFS($C$7:$AGI$7,"="&amp;$AGP$5,$C381:$AGI381,"н"))</f>
        <v/>
      </c>
      <c r="AGN381" s="5">
        <f>IF(LEN(B381)&gt;7,AGN380,"")</f>
        <v>10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>
        <f>IF(COUNTIFS($C$6:$AGI$6,4,$C381:$AGI381,"н")=0,"",COUNTIFS($C$6:$AGI$6,4,$C381:$AGI381,"н"))</f>
        <v>1</v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 t="s">
        <v>351</v>
      </c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 t="str">
        <f t="shared" si="1202"/>
        <v/>
      </c>
      <c r="AGN382" s="5">
        <f>IF(LEN(B382)&gt;7,AGN380,"")</f>
        <v>10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3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 t="s">
        <v>351</v>
      </c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 t="str">
        <f t="shared" si="1202"/>
        <v/>
      </c>
      <c r="AGN383" s="5">
        <f>IF(LEN(B383)&gt;7,AGN380,"")</f>
        <v>10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3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10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 t="str">
        <f t="shared" si="1202"/>
        <v/>
      </c>
      <c r="AGN385" s="5">
        <f>IF(LEN(B385)&gt;7,AGN380,"")</f>
        <v>10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10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 t="str">
        <f t="shared" si="1202"/>
        <v/>
      </c>
      <c r="AGN387" s="5">
        <f>IF(LEN(B387)&gt;7,AGN380,"")</f>
        <v>10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 t="s">
        <v>351</v>
      </c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 t="str">
        <f t="shared" si="1202"/>
        <v/>
      </c>
      <c r="AGN388" s="5">
        <f>IF(LEN(B388)&gt;7,AGN380,"")</f>
        <v>10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3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10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 t="s">
        <v>351</v>
      </c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 t="str">
        <f t="shared" si="1202"/>
        <v/>
      </c>
      <c r="AGN390" s="5">
        <f>IF(LEN(B390)&gt;7,AGN380,"")</f>
        <v>10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3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 t="s">
        <v>351</v>
      </c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 t="str">
        <f t="shared" si="1202"/>
        <v/>
      </c>
      <c r="AGN391" s="5">
        <f>IF(LEN(B391)&gt;7,AGN380,"")</f>
        <v>10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3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 t="str">
        <f t="shared" si="1202"/>
        <v/>
      </c>
      <c r="AGN392" s="5">
        <f>IF(LEN(B392)&gt;7,AGN380,"")</f>
        <v>10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 t="s">
        <v>351</v>
      </c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 t="str">
        <f t="shared" si="1202"/>
        <v/>
      </c>
      <c r="AGN393" s="5">
        <f>IF(LEN(B393)&gt;7,AGN380,"")</f>
        <v>10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3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0</v>
      </c>
      <c r="AGN396" s="5">
        <f>SUMIF(AGN381:AGN395,"&lt;&gt;""")</f>
        <v>130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10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61"/>
      <c r="XD398" s="57"/>
      <c r="XE398" s="57"/>
      <c r="XF398" s="57"/>
      <c r="XG398" s="57"/>
      <c r="XH398" s="57"/>
      <c r="XI398" s="57"/>
      <c r="XJ398" s="57"/>
      <c r="XK398" s="57"/>
      <c r="XL398" s="57"/>
      <c r="XM398" s="57"/>
      <c r="XN398" s="57"/>
      <c r="XO398" s="57"/>
      <c r="XP398" s="57"/>
      <c r="XQ398" s="57"/>
      <c r="XR398" s="57"/>
      <c r="XS398" s="57"/>
      <c r="XT398" s="57"/>
      <c r="XU398" s="57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 t="str">
        <f t="shared" ref="AGL398:AGL413" si="1237">IF(COUNTIFS($C$7:$AGI$7,"="&amp;$AGP$5,$C398:$AGI398,"н")=0,"",COUNTIFS($C$7:$AGI$7,"="&amp;$AGP$5,$C398:$AGI398,"н"))</f>
        <v/>
      </c>
      <c r="AGN398" s="5">
        <f>IF(LEN(B398)&gt;7,AGN397,"")</f>
        <v>10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61"/>
      <c r="XD399" s="57"/>
      <c r="XE399" s="57"/>
      <c r="XF399" s="57"/>
      <c r="XG399" s="57"/>
      <c r="XH399" s="57"/>
      <c r="XI399" s="57"/>
      <c r="XJ399" s="57"/>
      <c r="XK399" s="57"/>
      <c r="XL399" s="57"/>
      <c r="XM399" s="57"/>
      <c r="XN399" s="57"/>
      <c r="XO399" s="57"/>
      <c r="XP399" s="57"/>
      <c r="XQ399" s="57"/>
      <c r="XR399" s="57"/>
      <c r="XS399" s="57"/>
      <c r="XT399" s="57"/>
      <c r="XU399" s="57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10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61"/>
      <c r="XD400" s="57"/>
      <c r="XE400" s="57"/>
      <c r="XF400" s="57"/>
      <c r="XG400" s="57"/>
      <c r="XH400" s="57"/>
      <c r="XI400" s="57"/>
      <c r="XJ400" s="57"/>
      <c r="XK400" s="57"/>
      <c r="XL400" s="57"/>
      <c r="XM400" s="57"/>
      <c r="XN400" s="57"/>
      <c r="XO400" s="57"/>
      <c r="XP400" s="57"/>
      <c r="XQ400" s="57"/>
      <c r="XR400" s="57"/>
      <c r="XS400" s="57"/>
      <c r="XT400" s="57"/>
      <c r="XU400" s="57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10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61"/>
      <c r="XD401" s="57"/>
      <c r="XE401" s="57" t="s">
        <v>351</v>
      </c>
      <c r="XF401" s="57"/>
      <c r="XG401" s="57"/>
      <c r="XH401" s="57"/>
      <c r="XI401" s="57"/>
      <c r="XJ401" s="57"/>
      <c r="XK401" s="57"/>
      <c r="XL401" s="57"/>
      <c r="XM401" s="57"/>
      <c r="XN401" s="57"/>
      <c r="XO401" s="57"/>
      <c r="XP401" s="57"/>
      <c r="XQ401" s="57"/>
      <c r="XR401" s="57"/>
      <c r="XS401" s="57"/>
      <c r="XT401" s="57"/>
      <c r="XU401" s="57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 t="str">
        <f t="shared" si="1237"/>
        <v/>
      </c>
      <c r="AGN401" s="5">
        <f>IF(LEN(B401)&gt;7,AGN397,"")</f>
        <v>10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>
        <f t="shared" si="1263"/>
        <v>1</v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61"/>
      <c r="XD402" s="57"/>
      <c r="XE402" s="57"/>
      <c r="XF402" s="57"/>
      <c r="XG402" s="57"/>
      <c r="XH402" s="57"/>
      <c r="XI402" s="57"/>
      <c r="XJ402" s="57"/>
      <c r="XK402" s="57"/>
      <c r="XL402" s="57"/>
      <c r="XM402" s="57"/>
      <c r="XN402" s="57"/>
      <c r="XO402" s="57"/>
      <c r="XP402" s="57"/>
      <c r="XQ402" s="57"/>
      <c r="XR402" s="57"/>
      <c r="XS402" s="57"/>
      <c r="XT402" s="57"/>
      <c r="XU402" s="57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 t="str">
        <f t="shared" si="1237"/>
        <v/>
      </c>
      <c r="AGN402" s="5">
        <f>IF(LEN(B402)&gt;7,AGN397,"")</f>
        <v>10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61"/>
      <c r="XD403" s="57"/>
      <c r="XE403" s="57" t="s">
        <v>351</v>
      </c>
      <c r="XF403" s="57"/>
      <c r="XG403" s="57" t="s">
        <v>351</v>
      </c>
      <c r="XH403" s="57"/>
      <c r="XI403" s="57"/>
      <c r="XJ403" s="57"/>
      <c r="XK403" s="57"/>
      <c r="XL403" s="57"/>
      <c r="XM403" s="57"/>
      <c r="XN403" s="57"/>
      <c r="XO403" s="57"/>
      <c r="XP403" s="57"/>
      <c r="XQ403" s="57"/>
      <c r="XR403" s="57"/>
      <c r="XS403" s="57"/>
      <c r="XT403" s="57"/>
      <c r="XU403" s="57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 t="str">
        <f t="shared" si="1237"/>
        <v/>
      </c>
      <c r="AGN403" s="5">
        <f>IF(LEN(B403)&gt;7,AGN397,"")</f>
        <v>10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>
        <f t="shared" si="1263"/>
        <v>2</v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61"/>
      <c r="XD404" s="57"/>
      <c r="XE404" s="57"/>
      <c r="XF404" s="57"/>
      <c r="XG404" s="57"/>
      <c r="XH404" s="57"/>
      <c r="XI404" s="57"/>
      <c r="XJ404" s="57"/>
      <c r="XK404" s="57"/>
      <c r="XL404" s="57"/>
      <c r="XM404" s="57"/>
      <c r="XN404" s="57"/>
      <c r="XO404" s="57"/>
      <c r="XP404" s="57"/>
      <c r="XQ404" s="57"/>
      <c r="XR404" s="57"/>
      <c r="XS404" s="57"/>
      <c r="XT404" s="57"/>
      <c r="XU404" s="57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 t="str">
        <f t="shared" si="1237"/>
        <v/>
      </c>
      <c r="AGN404" s="5">
        <f>IF(LEN(B404)&gt;7,AGN397,"")</f>
        <v>10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61"/>
      <c r="XD405" s="57"/>
      <c r="XE405" s="57"/>
      <c r="XF405" s="57"/>
      <c r="XG405" s="57"/>
      <c r="XH405" s="57"/>
      <c r="XI405" s="57"/>
      <c r="XJ405" s="57"/>
      <c r="XK405" s="57"/>
      <c r="XL405" s="57"/>
      <c r="XM405" s="57"/>
      <c r="XN405" s="57"/>
      <c r="XO405" s="57"/>
      <c r="XP405" s="57"/>
      <c r="XQ405" s="57"/>
      <c r="XR405" s="57"/>
      <c r="XS405" s="57"/>
      <c r="XT405" s="57"/>
      <c r="XU405" s="57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 t="str">
        <f t="shared" si="1237"/>
        <v/>
      </c>
      <c r="AGN405" s="5">
        <f>IF(LEN(B405)&gt;7,AGN397,"")</f>
        <v>10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61"/>
      <c r="XD406" s="57"/>
      <c r="XE406" s="57"/>
      <c r="XF406" s="57"/>
      <c r="XG406" s="57"/>
      <c r="XH406" s="57"/>
      <c r="XI406" s="57"/>
      <c r="XJ406" s="57"/>
      <c r="XK406" s="57"/>
      <c r="XL406" s="57"/>
      <c r="XM406" s="57"/>
      <c r="XN406" s="57"/>
      <c r="XO406" s="57"/>
      <c r="XP406" s="57"/>
      <c r="XQ406" s="57"/>
      <c r="XR406" s="57"/>
      <c r="XS406" s="57"/>
      <c r="XT406" s="57"/>
      <c r="XU406" s="57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10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61"/>
      <c r="XD407" s="57"/>
      <c r="XE407" s="57"/>
      <c r="XF407" s="57"/>
      <c r="XG407" s="57"/>
      <c r="XH407" s="57"/>
      <c r="XI407" s="57"/>
      <c r="XJ407" s="57"/>
      <c r="XK407" s="57"/>
      <c r="XL407" s="57"/>
      <c r="XM407" s="57"/>
      <c r="XN407" s="57"/>
      <c r="XO407" s="57"/>
      <c r="XP407" s="57"/>
      <c r="XQ407" s="57"/>
      <c r="XR407" s="57"/>
      <c r="XS407" s="57"/>
      <c r="XT407" s="57"/>
      <c r="XU407" s="57" t="s">
        <v>351</v>
      </c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 t="str">
        <f t="shared" si="1237"/>
        <v/>
      </c>
      <c r="AGN407" s="5">
        <f>IF(LEN(B407)&gt;7,AGN397,"")</f>
        <v>10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>
        <f t="shared" si="1263"/>
        <v>1</v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61"/>
      <c r="XD408" s="57"/>
      <c r="XE408" s="57"/>
      <c r="XF408" s="57"/>
      <c r="XG408" s="57"/>
      <c r="XH408" s="57"/>
      <c r="XI408" s="57"/>
      <c r="XJ408" s="57"/>
      <c r="XK408" s="57"/>
      <c r="XL408" s="57"/>
      <c r="XM408" s="57"/>
      <c r="XN408" s="57"/>
      <c r="XO408" s="57"/>
      <c r="XP408" s="57"/>
      <c r="XQ408" s="57"/>
      <c r="XR408" s="57"/>
      <c r="XS408" s="57"/>
      <c r="XT408" s="57"/>
      <c r="XU408" s="57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10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61"/>
      <c r="XD409" s="57"/>
      <c r="XE409" s="57"/>
      <c r="XF409" s="57"/>
      <c r="XG409" s="57"/>
      <c r="XH409" s="57"/>
      <c r="XI409" s="57"/>
      <c r="XJ409" s="57"/>
      <c r="XK409" s="57"/>
      <c r="XL409" s="57"/>
      <c r="XM409" s="57"/>
      <c r="XN409" s="57"/>
      <c r="XO409" s="57"/>
      <c r="XP409" s="57"/>
      <c r="XQ409" s="57"/>
      <c r="XR409" s="57"/>
      <c r="XS409" s="57"/>
      <c r="XT409" s="57"/>
      <c r="XU409" s="57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10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61"/>
      <c r="XD410" s="57"/>
      <c r="XE410" s="57"/>
      <c r="XF410" s="57"/>
      <c r="XG410" s="57"/>
      <c r="XH410" s="57"/>
      <c r="XI410" s="57"/>
      <c r="XJ410" s="57"/>
      <c r="XK410" s="57"/>
      <c r="XL410" s="57"/>
      <c r="XM410" s="57"/>
      <c r="XN410" s="57"/>
      <c r="XO410" s="57"/>
      <c r="XP410" s="57"/>
      <c r="XQ410" s="57"/>
      <c r="XR410" s="57"/>
      <c r="XS410" s="57"/>
      <c r="XT410" s="57"/>
      <c r="XU410" s="57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10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61"/>
      <c r="XD411" s="57"/>
      <c r="XE411" s="57" t="s">
        <v>351</v>
      </c>
      <c r="XF411" s="57"/>
      <c r="XG411" s="57" t="s">
        <v>351</v>
      </c>
      <c r="XH411" s="57" t="s">
        <v>351</v>
      </c>
      <c r="XI411" s="57"/>
      <c r="XJ411" s="57"/>
      <c r="XK411" s="57"/>
      <c r="XL411" s="57"/>
      <c r="XM411" s="57"/>
      <c r="XN411" s="57"/>
      <c r="XO411" s="57"/>
      <c r="XP411" s="57"/>
      <c r="XQ411" s="57" t="s">
        <v>351</v>
      </c>
      <c r="XR411" s="57"/>
      <c r="XS411" s="57"/>
      <c r="XT411" s="57"/>
      <c r="XU411" s="57" t="s">
        <v>351</v>
      </c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 t="str">
        <f t="shared" si="1237"/>
        <v/>
      </c>
      <c r="AGN411" s="5">
        <f>IF(LEN(B411)&gt;7,AGN397,"")</f>
        <v>10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9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61"/>
      <c r="XD412" s="57"/>
      <c r="XE412" s="57"/>
      <c r="XF412" s="57"/>
      <c r="XG412" s="57"/>
      <c r="XH412" s="57"/>
      <c r="XI412" s="57"/>
      <c r="XJ412" s="57"/>
      <c r="XK412" s="57"/>
      <c r="XL412" s="57"/>
      <c r="XM412" s="57"/>
      <c r="XN412" s="57"/>
      <c r="XO412" s="57"/>
      <c r="XP412" s="57"/>
      <c r="XQ412" s="57"/>
      <c r="XR412" s="57"/>
      <c r="XS412" s="57"/>
      <c r="XT412" s="57"/>
      <c r="XU412" s="57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0</v>
      </c>
      <c r="AGN414" s="5">
        <f>SUMIF(AGN398:AGN413,"&lt;&gt;""")</f>
        <v>140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12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 t="str">
        <f t="shared" ref="AGL416:AGL427" si="1272">IF(COUNTIFS($C$7:$AGI$7,"="&amp;$AGP$5,$C416:$AGI416,"н")=0,"",COUNTIFS($C$7:$AGI$7,"="&amp;$AGP$5,$C416:$AGI416,"н"))</f>
        <v/>
      </c>
      <c r="AGN416" s="5">
        <f>IF(LEN(B416)&gt;7,AGN415,"")</f>
        <v>12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12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12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12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 t="s">
        <v>351</v>
      </c>
      <c r="XO420" s="38" t="s">
        <v>351</v>
      </c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 t="str">
        <f t="shared" si="1272"/>
        <v/>
      </c>
      <c r="AGN420" s="5">
        <f>IF(LEN(B420)&gt;7,AGN415,"")</f>
        <v>12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4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12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12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12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 t="s">
        <v>351</v>
      </c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 t="str">
        <f t="shared" si="1272"/>
        <v/>
      </c>
      <c r="AGN424" s="5">
        <f>IF(LEN(B424)&gt;7,AGN415,"")</f>
        <v>12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>
        <f t="shared" si="1298"/>
        <v>1</v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12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0</v>
      </c>
      <c r="AGN428" s="5">
        <f>SUMIF(AGN416:AGN427,"&lt;&gt;""")</f>
        <v>120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10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61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 t="s">
        <v>351</v>
      </c>
      <c r="XP430" s="57" t="s">
        <v>351</v>
      </c>
      <c r="XQ430" s="57" t="s">
        <v>351</v>
      </c>
      <c r="XR430" s="38"/>
      <c r="XS430" s="38"/>
      <c r="XT430" s="38"/>
      <c r="XU430" s="38"/>
      <c r="XV430" s="38"/>
      <c r="XW430" s="61"/>
      <c r="XX430" s="57"/>
      <c r="XY430" s="57" t="s">
        <v>351</v>
      </c>
      <c r="XZ430" s="57" t="s">
        <v>351</v>
      </c>
      <c r="YA430" s="57"/>
      <c r="YB430" s="57"/>
      <c r="YC430" s="57"/>
      <c r="YD430" s="57" t="s">
        <v>351</v>
      </c>
      <c r="YE430" s="57"/>
      <c r="YF430" s="57"/>
      <c r="YG430" s="57" t="s">
        <v>351</v>
      </c>
      <c r="YH430" s="57" t="s">
        <v>351</v>
      </c>
      <c r="YI430" s="57"/>
      <c r="YJ430" s="57"/>
      <c r="YK430" s="57"/>
      <c r="YL430" s="38"/>
      <c r="YM430" s="38"/>
      <c r="YN430" s="38"/>
      <c r="YO430" s="38"/>
      <c r="YP430" s="38"/>
      <c r="YQ430" s="37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8"/>
      <c r="ZH430" s="38"/>
      <c r="ZI430" s="38"/>
      <c r="ZJ430" s="38"/>
      <c r="ZK430" s="37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37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8"/>
      <c r="ABP430" s="38"/>
      <c r="ABQ430" s="38"/>
      <c r="ABR430" s="38"/>
      <c r="ABS430" s="37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7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5</v>
      </c>
      <c r="AGN430" s="5">
        <f>IF(LEN(B430)&gt;7,AGN429,"")</f>
        <v>10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>
        <f>IF(COUNTIFS($C$6:$AGI$6,4,$C430:$AGI430,"н")=0,"",COUNTIFS($C$6:$AGI$6,4,$C430:$AGI430,"н"))</f>
        <v>8</v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 t="str">
        <f>IF(COUNTIFS($C$6:$AGI$6,5,$C430:$AGI430,"н")=0,"",COUNTIFS($C$6:$AGI$6,5,$C430:$AGI430,"н"))</f>
        <v/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61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 t="s">
        <v>351</v>
      </c>
      <c r="XP431" s="57" t="s">
        <v>351</v>
      </c>
      <c r="XQ431" s="57" t="s">
        <v>351</v>
      </c>
      <c r="XR431" s="38"/>
      <c r="XS431" s="38"/>
      <c r="XT431" s="38"/>
      <c r="XU431" s="38"/>
      <c r="XV431" s="38"/>
      <c r="XW431" s="61"/>
      <c r="XX431" s="57"/>
      <c r="XY431" s="57"/>
      <c r="XZ431" s="57"/>
      <c r="YA431" s="57"/>
      <c r="YB431" s="57"/>
      <c r="YC431" s="57"/>
      <c r="YD431" s="57" t="s">
        <v>351</v>
      </c>
      <c r="YE431" s="57"/>
      <c r="YF431" s="57"/>
      <c r="YG431" s="57" t="s">
        <v>351</v>
      </c>
      <c r="YH431" s="57" t="s">
        <v>351</v>
      </c>
      <c r="YI431" s="57"/>
      <c r="YJ431" s="57"/>
      <c r="YK431" s="57"/>
      <c r="YL431" s="38"/>
      <c r="YM431" s="38"/>
      <c r="YN431" s="38"/>
      <c r="YO431" s="38"/>
      <c r="YP431" s="38"/>
      <c r="YQ431" s="37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8"/>
      <c r="ZH431" s="38"/>
      <c r="ZI431" s="38"/>
      <c r="ZJ431" s="38"/>
      <c r="ZK431" s="37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37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8"/>
      <c r="ABP431" s="38"/>
      <c r="ABQ431" s="38"/>
      <c r="ABR431" s="38"/>
      <c r="ABS431" s="37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7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>
        <f t="shared" si="1307"/>
        <v>3</v>
      </c>
      <c r="AGN431" s="5">
        <f>IF(LEN(B431)&gt;7,AGN429,"")</f>
        <v>10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>
        <f t="shared" ref="AHN431:AHN437" si="1333">IF(COUNTIFS($C$6:$AGI$6,4,$C431:$AGI431,"н")=0,"",COUNTIFS($C$6:$AGI$6,4,$C431:$AGI431,"н"))</f>
        <v>6</v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 t="str">
        <f t="shared" ref="AHQ431:AHQ437" si="1335">IF(COUNTIFS($C$6:$AGI$6,5,$C431:$AGI431,"н")=0,"",COUNTIFS($C$6:$AGI$6,5,$C431:$AGI431,"н"))</f>
        <v/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61"/>
      <c r="XD432" s="57"/>
      <c r="XE432" s="57" t="s">
        <v>351</v>
      </c>
      <c r="XF432" s="57" t="s">
        <v>351</v>
      </c>
      <c r="XG432" s="57" t="s">
        <v>351</v>
      </c>
      <c r="XH432" s="57" t="s">
        <v>351</v>
      </c>
      <c r="XI432" s="57"/>
      <c r="XJ432" s="57"/>
      <c r="XK432" s="57"/>
      <c r="XL432" s="57"/>
      <c r="XM432" s="57"/>
      <c r="XN432" s="57"/>
      <c r="XO432" s="57" t="s">
        <v>351</v>
      </c>
      <c r="XP432" s="57" t="s">
        <v>351</v>
      </c>
      <c r="XQ432" s="57" t="s">
        <v>351</v>
      </c>
      <c r="XR432" s="38"/>
      <c r="XS432" s="38"/>
      <c r="XT432" s="38"/>
      <c r="XU432" s="38"/>
      <c r="XV432" s="38"/>
      <c r="XW432" s="61"/>
      <c r="XX432" s="57"/>
      <c r="XY432" s="57" t="s">
        <v>351</v>
      </c>
      <c r="XZ432" s="57" t="s">
        <v>351</v>
      </c>
      <c r="YA432" s="57"/>
      <c r="YB432" s="57"/>
      <c r="YC432" s="57"/>
      <c r="YD432" s="57" t="s">
        <v>351</v>
      </c>
      <c r="YE432" s="57"/>
      <c r="YF432" s="57"/>
      <c r="YG432" s="57"/>
      <c r="YH432" s="57"/>
      <c r="YI432" s="57"/>
      <c r="YJ432" s="57"/>
      <c r="YK432" s="57"/>
      <c r="YL432" s="38"/>
      <c r="YM432" s="38"/>
      <c r="YN432" s="38"/>
      <c r="YO432" s="38"/>
      <c r="YP432" s="38"/>
      <c r="YQ432" s="37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8"/>
      <c r="ZH432" s="38"/>
      <c r="ZI432" s="38"/>
      <c r="ZJ432" s="38"/>
      <c r="ZK432" s="37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37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8"/>
      <c r="ABP432" s="38"/>
      <c r="ABQ432" s="38"/>
      <c r="ABR432" s="38"/>
      <c r="ABS432" s="37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7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>
        <f t="shared" si="1307"/>
        <v>3</v>
      </c>
      <c r="AGN432" s="5">
        <f>IF(LEN(B432)&gt;7,AGN429,"")</f>
        <v>10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>
        <f t="shared" si="1333"/>
        <v>10</v>
      </c>
      <c r="AHO432" s="36" t="str">
        <f t="shared" si="1334"/>
        <v/>
      </c>
      <c r="AHP432" s="36" t="str">
        <f t="shared" si="1316"/>
        <v/>
      </c>
      <c r="AHQ432" s="39" t="str">
        <f t="shared" si="1335"/>
        <v/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61"/>
      <c r="XD433" s="57"/>
      <c r="XE433" s="57"/>
      <c r="XF433" s="57"/>
      <c r="XG433" s="57"/>
      <c r="XH433" s="57"/>
      <c r="XI433" s="57"/>
      <c r="XJ433" s="57"/>
      <c r="XK433" s="57"/>
      <c r="XL433" s="57"/>
      <c r="XM433" s="57" t="s">
        <v>351</v>
      </c>
      <c r="XN433" s="57" t="s">
        <v>351</v>
      </c>
      <c r="XO433" s="57"/>
      <c r="XP433" s="57"/>
      <c r="XQ433" s="57" t="s">
        <v>351</v>
      </c>
      <c r="XR433" s="38"/>
      <c r="XS433" s="38"/>
      <c r="XT433" s="38"/>
      <c r="XU433" s="38"/>
      <c r="XV433" s="38"/>
      <c r="XW433" s="61"/>
      <c r="XX433" s="57"/>
      <c r="XY433" s="57" t="s">
        <v>351</v>
      </c>
      <c r="XZ433" s="57" t="s">
        <v>351</v>
      </c>
      <c r="YA433" s="57"/>
      <c r="YB433" s="57"/>
      <c r="YC433" s="57"/>
      <c r="YD433" s="57" t="s">
        <v>351</v>
      </c>
      <c r="YE433" s="57"/>
      <c r="YF433" s="57"/>
      <c r="YG433" s="57"/>
      <c r="YH433" s="57"/>
      <c r="YI433" s="57"/>
      <c r="YJ433" s="57"/>
      <c r="YK433" s="57"/>
      <c r="YL433" s="38"/>
      <c r="YM433" s="38"/>
      <c r="YN433" s="38"/>
      <c r="YO433" s="38"/>
      <c r="YP433" s="38"/>
      <c r="YQ433" s="37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8"/>
      <c r="ZH433" s="38"/>
      <c r="ZI433" s="38"/>
      <c r="ZJ433" s="38"/>
      <c r="ZK433" s="37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37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8"/>
      <c r="ABP433" s="38"/>
      <c r="ABQ433" s="38"/>
      <c r="ABR433" s="38"/>
      <c r="ABS433" s="37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7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>
        <f t="shared" si="1307"/>
        <v>3</v>
      </c>
      <c r="AGN433" s="5">
        <f>IF(LEN(B433)&gt;7,AGN429,"")</f>
        <v>10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>
        <f t="shared" si="1333"/>
        <v>6</v>
      </c>
      <c r="AHO433" s="36" t="str">
        <f t="shared" si="1334"/>
        <v/>
      </c>
      <c r="AHP433" s="36" t="str">
        <f t="shared" si="1316"/>
        <v/>
      </c>
      <c r="AHQ433" s="39" t="str">
        <f t="shared" si="1335"/>
        <v/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/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61"/>
      <c r="XD434" s="57"/>
      <c r="XE434" s="57"/>
      <c r="XF434" s="57"/>
      <c r="XG434" s="57"/>
      <c r="XH434" s="57"/>
      <c r="XI434" s="57"/>
      <c r="XJ434" s="57"/>
      <c r="XK434" s="57"/>
      <c r="XL434" s="57"/>
      <c r="XM434" s="57"/>
      <c r="XN434" s="57"/>
      <c r="XO434" s="57"/>
      <c r="XP434" s="57"/>
      <c r="XQ434" s="57" t="s">
        <v>351</v>
      </c>
      <c r="XR434" s="38"/>
      <c r="XS434" s="38"/>
      <c r="XT434" s="38"/>
      <c r="XU434" s="38"/>
      <c r="XV434" s="38"/>
      <c r="XW434" s="61"/>
      <c r="XX434" s="57"/>
      <c r="XY434" s="57"/>
      <c r="XZ434" s="57"/>
      <c r="YA434" s="57"/>
      <c r="YB434" s="57"/>
      <c r="YC434" s="57"/>
      <c r="YD434" s="57" t="s">
        <v>351</v>
      </c>
      <c r="YE434" s="57"/>
      <c r="YF434" s="57" t="s">
        <v>351</v>
      </c>
      <c r="YG434" s="57" t="s">
        <v>351</v>
      </c>
      <c r="YH434" s="57" t="s">
        <v>351</v>
      </c>
      <c r="YI434" s="57" t="s">
        <v>351</v>
      </c>
      <c r="YJ434" s="57" t="s">
        <v>351</v>
      </c>
      <c r="YK434" s="57" t="s">
        <v>351</v>
      </c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37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37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8"/>
      <c r="ABP434" s="38"/>
      <c r="ABQ434" s="38"/>
      <c r="ABR434" s="38"/>
      <c r="ABS434" s="37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7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>
        <f t="shared" si="1307"/>
        <v>7</v>
      </c>
      <c r="AGN434" s="5">
        <f>IF(LEN(B434)&gt;7,AGN429,"")</f>
        <v>10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>
        <f t="shared" si="1333"/>
        <v>8</v>
      </c>
      <c r="AHO434" s="36" t="str">
        <f t="shared" si="1334"/>
        <v/>
      </c>
      <c r="AHP434" s="36" t="str">
        <f t="shared" si="1316"/>
        <v/>
      </c>
      <c r="AHQ434" s="39" t="str">
        <f t="shared" si="1335"/>
        <v/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61"/>
      <c r="XD435" s="57"/>
      <c r="XE435" s="57" t="s">
        <v>351</v>
      </c>
      <c r="XF435" s="57" t="s">
        <v>351</v>
      </c>
      <c r="XG435" s="57" t="s">
        <v>351</v>
      </c>
      <c r="XH435" s="57" t="s">
        <v>351</v>
      </c>
      <c r="XI435" s="57" t="s">
        <v>351</v>
      </c>
      <c r="XJ435" s="57" t="s">
        <v>351</v>
      </c>
      <c r="XK435" s="57"/>
      <c r="XL435" s="57"/>
      <c r="XM435" s="57" t="s">
        <v>351</v>
      </c>
      <c r="XN435" s="57" t="s">
        <v>351</v>
      </c>
      <c r="XO435" s="57" t="s">
        <v>351</v>
      </c>
      <c r="XP435" s="57" t="s">
        <v>351</v>
      </c>
      <c r="XQ435" s="57" t="s">
        <v>351</v>
      </c>
      <c r="XR435" s="38"/>
      <c r="XS435" s="38"/>
      <c r="XT435" s="38"/>
      <c r="XU435" s="38"/>
      <c r="XV435" s="38"/>
      <c r="XW435" s="61"/>
      <c r="XX435" s="57"/>
      <c r="XY435" s="57"/>
      <c r="XZ435" s="57" t="s">
        <v>351</v>
      </c>
      <c r="YA435" s="57"/>
      <c r="YB435" s="57"/>
      <c r="YC435" s="57"/>
      <c r="YD435" s="57" t="s">
        <v>351</v>
      </c>
      <c r="YE435" s="57"/>
      <c r="YF435" s="57"/>
      <c r="YG435" s="57" t="s">
        <v>351</v>
      </c>
      <c r="YH435" s="57" t="s">
        <v>351</v>
      </c>
      <c r="YI435" s="57" t="s">
        <v>351</v>
      </c>
      <c r="YJ435" s="57" t="s">
        <v>351</v>
      </c>
      <c r="YK435" s="57" t="s">
        <v>351</v>
      </c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37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37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8"/>
      <c r="ABP435" s="38"/>
      <c r="ABQ435" s="38"/>
      <c r="ABR435" s="38"/>
      <c r="ABS435" s="37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7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>
        <f t="shared" si="1307"/>
        <v>7</v>
      </c>
      <c r="AGN435" s="5">
        <f>IF(LEN(B435)&gt;7,AGN429,"")</f>
        <v>10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>
        <f t="shared" si="1333"/>
        <v>18</v>
      </c>
      <c r="AHO435" s="36" t="str">
        <f t="shared" si="1334"/>
        <v/>
      </c>
      <c r="AHP435" s="36" t="str">
        <f t="shared" si="1316"/>
        <v/>
      </c>
      <c r="AHQ435" s="39" t="str">
        <f t="shared" si="1335"/>
        <v/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28</v>
      </c>
      <c r="AGN438" s="5">
        <f>SUMIF(AGN430:AGN437,"&lt;&gt;""")</f>
        <v>60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15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15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15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15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15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15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15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15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15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15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15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150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S16" sqref="S16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47" t="s">
        <v>381</v>
      </c>
      <c r="B1" s="148" t="s">
        <v>380</v>
      </c>
      <c r="C1" s="148"/>
      <c r="D1" s="114" t="b">
        <v>0</v>
      </c>
      <c r="E1" s="140" t="s">
        <v>263</v>
      </c>
      <c r="F1" s="144" t="s">
        <v>264</v>
      </c>
      <c r="G1" s="140" t="s">
        <v>265</v>
      </c>
      <c r="H1" s="1" t="s">
        <v>384</v>
      </c>
      <c r="I1" s="146" t="s">
        <v>389</v>
      </c>
      <c r="J1" s="146"/>
      <c r="K1" s="146"/>
      <c r="L1" s="146" t="s">
        <v>388</v>
      </c>
      <c r="M1" s="146"/>
      <c r="N1" s="146"/>
    </row>
    <row r="2" spans="1:14" x14ac:dyDescent="0.25">
      <c r="A2" s="147"/>
      <c r="B2" s="5" t="s">
        <v>382</v>
      </c>
      <c r="C2" s="5" t="s">
        <v>383</v>
      </c>
      <c r="D2" s="5" t="str">
        <f>IF(D1,"да","нет")</f>
        <v>нет</v>
      </c>
      <c r="E2" s="140"/>
      <c r="F2" s="145"/>
      <c r="G2" s="140"/>
      <c r="H2" s="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16</v>
      </c>
      <c r="E3" s="5">
        <f>'Посещаемость занятий ИФ'!AGJ24</f>
        <v>0</v>
      </c>
      <c r="F3" s="5">
        <f>'Посещаемость занятий ИФ'!AGK24</f>
        <v>0</v>
      </c>
      <c r="G3" s="5">
        <f>'Посещаемость занятий ИФ'!AGL24</f>
        <v>49</v>
      </c>
      <c r="H3" s="5">
        <f>'Посещаемость занятий ИФ'!AGN24</f>
        <v>192</v>
      </c>
      <c r="I3" s="116">
        <f>E3/$H3*100</f>
        <v>0</v>
      </c>
      <c r="J3" s="116">
        <f t="shared" ref="J3:K3" si="0">F3/$H3*100</f>
        <v>0</v>
      </c>
      <c r="K3" s="116">
        <f t="shared" si="0"/>
        <v>25.520833333333332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13</v>
      </c>
      <c r="F4" s="5">
        <f>'Посещаемость занятий ИФ'!AGK51</f>
        <v>13</v>
      </c>
      <c r="G4" s="5">
        <f>'Посещаемость занятий ИФ'!AGL51</f>
        <v>44</v>
      </c>
      <c r="H4" s="5">
        <f>'Посещаемость занятий ИФ'!AGN51</f>
        <v>255</v>
      </c>
      <c r="I4" s="116">
        <f t="shared" ref="I4:I28" si="2">E4/$H4*100</f>
        <v>5.0980392156862742</v>
      </c>
      <c r="J4" s="116">
        <f t="shared" ref="J4:J28" si="3">F4/$H4*100</f>
        <v>5.0980392156862742</v>
      </c>
      <c r="K4" s="116">
        <f t="shared" ref="K4:K28" si="4">G4/$H4*100</f>
        <v>17.254901960784313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23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10.222222222222223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15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59</v>
      </c>
      <c r="H6" s="5">
        <f>'Посещаемость занятий ИФ'!AGN108</f>
        <v>315</v>
      </c>
      <c r="I6" s="116">
        <f t="shared" si="2"/>
        <v>0</v>
      </c>
      <c r="J6" s="116">
        <f t="shared" si="3"/>
        <v>0</v>
      </c>
      <c r="K6" s="116">
        <f t="shared" si="4"/>
        <v>18.730158730158731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16</v>
      </c>
      <c r="E7" s="5">
        <f>'Посещаемость занятий ИФ'!AGJ118</f>
        <v>0</v>
      </c>
      <c r="F7" s="5">
        <f>'Посещаемость занятий ИФ'!AGK118</f>
        <v>0</v>
      </c>
      <c r="G7" s="5">
        <f>'Посещаемость занятий ИФ'!AGL118</f>
        <v>6</v>
      </c>
      <c r="H7" s="5">
        <f>'Посещаемость занятий ИФ'!AGN118</f>
        <v>112</v>
      </c>
      <c r="I7" s="116">
        <f t="shared" si="2"/>
        <v>0</v>
      </c>
      <c r="J7" s="116">
        <f t="shared" si="3"/>
        <v>0</v>
      </c>
      <c r="K7" s="116">
        <f t="shared" si="4"/>
        <v>5.3571428571428568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16</v>
      </c>
      <c r="E8" s="5">
        <f>'Посещаемость занятий ИФ'!AGJ125</f>
        <v>0</v>
      </c>
      <c r="F8" s="5">
        <f>'Посещаемость занятий ИФ'!AGK125</f>
        <v>0</v>
      </c>
      <c r="G8" s="5">
        <f>'Посещаемость занятий ИФ'!AGL125</f>
        <v>24</v>
      </c>
      <c r="H8" s="5">
        <f>'Посещаемость занятий ИФ'!AGN125</f>
        <v>48</v>
      </c>
      <c r="I8" s="116">
        <f t="shared" si="2"/>
        <v>0</v>
      </c>
      <c r="J8" s="116">
        <f t="shared" si="3"/>
        <v>0</v>
      </c>
      <c r="K8" s="116">
        <f t="shared" si="4"/>
        <v>50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16</v>
      </c>
      <c r="E9" s="5">
        <f>'Посещаемость занятий ИФ'!AGJ147</f>
        <v>0</v>
      </c>
      <c r="F9" s="5">
        <f>'Посещаемость занятий ИФ'!AGK147</f>
        <v>0</v>
      </c>
      <c r="G9" s="5">
        <f>'Посещаемость занятий ИФ'!AGL147</f>
        <v>19</v>
      </c>
      <c r="H9" s="5">
        <f>'Посещаемость занятий ИФ'!AGN147</f>
        <v>224</v>
      </c>
      <c r="I9" s="116">
        <f t="shared" si="2"/>
        <v>0</v>
      </c>
      <c r="J9" s="116">
        <f t="shared" si="3"/>
        <v>0</v>
      </c>
      <c r="K9" s="116">
        <f t="shared" si="4"/>
        <v>8.4821428571428577</v>
      </c>
      <c r="L9" s="120">
        <f>SUM(E3:E9)/SUM($H3:$H9)*100</f>
        <v>0.94821298322392411</v>
      </c>
      <c r="M9" s="121">
        <f t="shared" ref="M9:N9" si="5">SUM(F3:F9)/SUM($H3:$H9)*100</f>
        <v>0.94821298322392411</v>
      </c>
      <c r="N9" s="122">
        <f t="shared" si="5"/>
        <v>16.338439095550694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0</v>
      </c>
      <c r="F10" s="5">
        <f>'Посещаемость занятий ИФ'!AGK159</f>
        <v>0</v>
      </c>
      <c r="G10" s="5">
        <f>'Посещаемость занятий ИФ'!AGL159</f>
        <v>5</v>
      </c>
      <c r="H10" s="5">
        <f>'Посещаемость занятий ИФ'!AGN159</f>
        <v>112</v>
      </c>
      <c r="I10" s="116">
        <f t="shared" si="2"/>
        <v>0</v>
      </c>
      <c r="J10" s="116">
        <f t="shared" si="3"/>
        <v>0</v>
      </c>
      <c r="K10" s="116">
        <f t="shared" si="4"/>
        <v>4.4642857142857144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0</v>
      </c>
      <c r="G11" s="5">
        <f>'Посещаемость занятий ИФ'!AGL180</f>
        <v>0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0</v>
      </c>
      <c r="K11" s="116">
        <f t="shared" si="4"/>
        <v>0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2</v>
      </c>
      <c r="G12" s="5">
        <f>'Посещаемость занятий ИФ'!AGL205</f>
        <v>36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0.59523809523809523</v>
      </c>
      <c r="K12" s="116">
        <f t="shared" si="4"/>
        <v>10.714285714285714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3</v>
      </c>
      <c r="F13" s="5">
        <f>'Посещаемость занятий ИФ'!AGK218</f>
        <v>0</v>
      </c>
      <c r="G13" s="5">
        <f>'Посещаемость занятий ИФ'!AGL218</f>
        <v>32</v>
      </c>
      <c r="H13" s="5">
        <f>'Посещаемость занятий ИФ'!AGN218</f>
        <v>120</v>
      </c>
      <c r="I13" s="116">
        <f t="shared" si="2"/>
        <v>2.5</v>
      </c>
      <c r="J13" s="116">
        <f t="shared" si="3"/>
        <v>0</v>
      </c>
      <c r="K13" s="116">
        <f t="shared" si="4"/>
        <v>26.666666666666668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11</v>
      </c>
      <c r="E14" s="5">
        <f>'Посещаемость занятий ИФ'!AGJ227</f>
        <v>9</v>
      </c>
      <c r="F14" s="5">
        <f>'Посещаемость занятий ИФ'!AGK227</f>
        <v>2</v>
      </c>
      <c r="G14" s="5">
        <f>'Посещаемость занятий ИФ'!AGL227</f>
        <v>9</v>
      </c>
      <c r="H14" s="5">
        <f>'Посещаемость занятий ИФ'!AGN227</f>
        <v>66</v>
      </c>
      <c r="I14" s="116">
        <f t="shared" si="2"/>
        <v>13.636363636363635</v>
      </c>
      <c r="J14" s="116">
        <f t="shared" si="3"/>
        <v>3.0303030303030303</v>
      </c>
      <c r="K14" s="116">
        <f t="shared" si="4"/>
        <v>13.636363636363635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11</v>
      </c>
      <c r="F15" s="5">
        <f>'Посещаемость занятий ИФ'!AGK247</f>
        <v>0</v>
      </c>
      <c r="G15" s="5">
        <f>'Посещаемость занятий ИФ'!AGL247</f>
        <v>13</v>
      </c>
      <c r="H15" s="5">
        <f>'Посещаемость занятий ИФ'!AGN247</f>
        <v>208</v>
      </c>
      <c r="I15" s="116">
        <f t="shared" si="2"/>
        <v>5.2884615384615383</v>
      </c>
      <c r="J15" s="116">
        <f t="shared" si="3"/>
        <v>0</v>
      </c>
      <c r="K15" s="116">
        <f t="shared" si="4"/>
        <v>6.25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2.1800947867298577</v>
      </c>
      <c r="M16" s="121">
        <f t="shared" ref="M16:N16" si="6">SUM(F10:F16)/SUM($H10:$H16)*100</f>
        <v>0.37914691943127965</v>
      </c>
      <c r="N16" s="122">
        <f t="shared" si="6"/>
        <v>9.0047393364928912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6</v>
      </c>
      <c r="G17" s="5">
        <f>'Посещаемость занятий ИФ'!AGL264</f>
        <v>6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6.25</v>
      </c>
      <c r="K17" s="116">
        <f t="shared" si="4"/>
        <v>6.25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10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0</v>
      </c>
      <c r="H18" s="5">
        <f>'Посещаемость занятий ИФ'!AGN288</f>
        <v>170</v>
      </c>
      <c r="I18" s="116">
        <f t="shared" si="2"/>
        <v>0</v>
      </c>
      <c r="J18" s="116">
        <f t="shared" si="3"/>
        <v>0</v>
      </c>
      <c r="K18" s="116">
        <f t="shared" si="4"/>
        <v>0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47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19.583333333333332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10</v>
      </c>
      <c r="E20" s="5">
        <f>'Посещаемость занятий ИФ'!AGJ321</f>
        <v>0</v>
      </c>
      <c r="F20" s="5">
        <f>'Посещаемость занятий ИФ'!AGK321</f>
        <v>2</v>
      </c>
      <c r="G20" s="5">
        <f>'Посещаемость занятий ИФ'!AGL321</f>
        <v>2</v>
      </c>
      <c r="H20" s="5">
        <f>'Посещаемость занятий ИФ'!AGN321</f>
        <v>30</v>
      </c>
      <c r="I20" s="116">
        <f t="shared" si="2"/>
        <v>0</v>
      </c>
      <c r="J20" s="116">
        <f t="shared" si="3"/>
        <v>6.666666666666667</v>
      </c>
      <c r="K20" s="116">
        <f t="shared" si="4"/>
        <v>6.666666666666667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10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12</v>
      </c>
      <c r="H21" s="5">
        <f>'Посещаемость занятий ИФ'!AGN330</f>
        <v>50</v>
      </c>
      <c r="I21" s="116">
        <f t="shared" si="2"/>
        <v>0</v>
      </c>
      <c r="J21" s="116">
        <f t="shared" si="3"/>
        <v>0</v>
      </c>
      <c r="K21" s="116">
        <f t="shared" si="4"/>
        <v>24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14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15.555555555555555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21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17.5</v>
      </c>
      <c r="L23" s="120">
        <f>SUM(E17:E23)/SUM($H17:$H23)*100</f>
        <v>0</v>
      </c>
      <c r="M23" s="121">
        <f t="shared" ref="M23:N23" si="7">SUM(F17:F23)/SUM($H17:$H23)*100</f>
        <v>1.0050251256281406</v>
      </c>
      <c r="N23" s="122">
        <f t="shared" si="7"/>
        <v>12.814070351758794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0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0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10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0</v>
      </c>
      <c r="H25" s="5">
        <f>'Посещаемость занятий ИФ'!AGN396</f>
        <v>130</v>
      </c>
      <c r="I25" s="116">
        <f t="shared" si="2"/>
        <v>0</v>
      </c>
      <c r="J25" s="116">
        <f t="shared" si="3"/>
        <v>0</v>
      </c>
      <c r="K25" s="116">
        <f t="shared" si="4"/>
        <v>0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10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0</v>
      </c>
      <c r="H26" s="5">
        <f>'Посещаемость занятий ИФ'!AGN414</f>
        <v>140</v>
      </c>
      <c r="I26" s="116">
        <f t="shared" si="2"/>
        <v>0</v>
      </c>
      <c r="J26" s="116">
        <f t="shared" si="3"/>
        <v>0</v>
      </c>
      <c r="K26" s="116">
        <f t="shared" si="4"/>
        <v>0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12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0</v>
      </c>
      <c r="H27" s="5">
        <f>'Посещаемость занятий ИФ'!AGN428</f>
        <v>120</v>
      </c>
      <c r="I27" s="116">
        <f t="shared" si="2"/>
        <v>0</v>
      </c>
      <c r="J27" s="116">
        <f t="shared" si="3"/>
        <v>0</v>
      </c>
      <c r="K27" s="116">
        <f t="shared" si="4"/>
        <v>0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10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28</v>
      </c>
      <c r="H28" s="5">
        <f>'Посещаемость занятий ИФ'!AGN438</f>
        <v>60</v>
      </c>
      <c r="I28" s="116">
        <f t="shared" si="2"/>
        <v>0</v>
      </c>
      <c r="J28" s="116">
        <f t="shared" si="3"/>
        <v>0</v>
      </c>
      <c r="K28" s="116">
        <f t="shared" si="4"/>
        <v>46.666666666666664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4.5161290322580641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15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150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2021-04-19T11:09:54Z</dcterms:modified>
</cp:coreProperties>
</file>